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autoCompressPictures="0"/>
  <bookViews>
    <workbookView xWindow="0" yWindow="0" windowWidth="21720" windowHeight="13620" tabRatio="887" activeTab="2"/>
  </bookViews>
  <sheets>
    <sheet name="1. Resumen" sheetId="22" r:id="rId1"/>
    <sheet name="2. G por Categ_Activ_y_Anualid" sheetId="24" r:id="rId2"/>
    <sheet name="3. G por Categ_Activ_Anualid_B" sheetId="71" r:id="rId3"/>
    <sheet name="5. Distribuc_geográfica" sheetId="73" r:id="rId4"/>
    <sheet name="7.1.A Ppto Detallado BP" sheetId="23" r:id="rId5"/>
    <sheet name="7.1.B Distribuc_geográfica_BP" sheetId="81" r:id="rId6"/>
    <sheet name="7.1.C Resumen BP" sheetId="21" r:id="rId7"/>
    <sheet name="7.1.A Ppto Detallado B2" sheetId="82" r:id="rId8"/>
    <sheet name="7.1.B Distribuc_geográfica_B2" sheetId="83" r:id="rId9"/>
    <sheet name="7.1.C Resumen B2" sheetId="84" r:id="rId10"/>
    <sheet name="7.1.A Ppto Detallado B3" sheetId="85" r:id="rId11"/>
    <sheet name="7.1.B Distribuc_geográfica_B3" sheetId="86" r:id="rId12"/>
    <sheet name="7.1.C Resumen B3" sheetId="87" r:id="rId13"/>
    <sheet name="7.1.A Ppto Detallado B4" sheetId="90" r:id="rId14"/>
    <sheet name="7.1.B Distribuc_geográfica_B4" sheetId="91" r:id="rId15"/>
    <sheet name="7.1.C Resumen B4" sheetId="92" r:id="rId16"/>
    <sheet name="7.1.A Ppto Detallado B5" sheetId="94" r:id="rId17"/>
    <sheet name="7.1.B Distribuc_geográfica_B5" sheetId="95" r:id="rId18"/>
    <sheet name="7.1.C Resumen B5" sheetId="96" r:id="rId19"/>
    <sheet name="7.1.A Ppto Detallado B6" sheetId="97" r:id="rId20"/>
    <sheet name="7.1.B Distribuc_geográfica_B6" sheetId="98" r:id="rId21"/>
    <sheet name="7.1.C Resumen B6" sheetId="99" r:id="rId22"/>
    <sheet name="7.1.A Ppto Detallado B7" sheetId="100" r:id="rId23"/>
    <sheet name="7.1.B Distribuc_geográfica_B7" sheetId="101" r:id="rId24"/>
    <sheet name="7.1.C Resumen B7" sheetId="102" r:id="rId25"/>
    <sheet name="7.1.A Ppto Detallado B8" sheetId="103" r:id="rId26"/>
    <sheet name="7.1.B Distribuc_geográfica_B8" sheetId="104" r:id="rId27"/>
    <sheet name="7.1.C Resumen B8" sheetId="105" r:id="rId28"/>
    <sheet name="7.1.A Ppto Detallado B9" sheetId="106" r:id="rId29"/>
    <sheet name="7.1.B Distribuc_geográfica_B9" sheetId="107" r:id="rId30"/>
    <sheet name="7.1.C Resumen B9" sheetId="108" r:id="rId31"/>
    <sheet name="7.1.A Ppto Detallado B10" sheetId="109" r:id="rId32"/>
    <sheet name="7.1.B Distribuc_geográfica_B10" sheetId="110" r:id="rId33"/>
    <sheet name="7.1.C Resumen B10" sheetId="111" r:id="rId34"/>
    <sheet name="7.1.A Ppto Detallado B11" sheetId="112" r:id="rId35"/>
    <sheet name="7.1.B Distribuc_geográfica_B11" sheetId="113" r:id="rId36"/>
    <sheet name="7.1.C Resumen B11" sheetId="114" r:id="rId37"/>
    <sheet name="7.1.A Ppto Detallado B12" sheetId="115" r:id="rId38"/>
    <sheet name="7.1.B Distribuc_geográfica_B12" sheetId="116" r:id="rId39"/>
    <sheet name="7.1.C Resumen B12" sheetId="117" r:id="rId40"/>
    <sheet name="7.1.A Ppto Detallado B13" sheetId="118" r:id="rId41"/>
    <sheet name="7.1.B Distribuc_geográfica_B13" sheetId="119" r:id="rId42"/>
    <sheet name="7.1.C Resumen B13" sheetId="120" r:id="rId43"/>
    <sheet name="7.1.A Ppto Detallado B14" sheetId="121" r:id="rId44"/>
    <sheet name="7.1.B Distribuc_geográfica_B14" sheetId="122" r:id="rId45"/>
    <sheet name="7.1.C Resumen B14" sheetId="123" r:id="rId46"/>
    <sheet name="7.1.A Ppto Detallado B15" sheetId="124" r:id="rId47"/>
    <sheet name="7.1.B Distribuc_geográfica_B15" sheetId="125" r:id="rId48"/>
    <sheet name="7.1.C Resumen B15" sheetId="126" r:id="rId49"/>
    <sheet name="7.1.A Ppto Detallado B16" sheetId="127" r:id="rId50"/>
    <sheet name="7.1.B Distribuc_geográfica_B16" sheetId="128" r:id="rId51"/>
    <sheet name="7.1.C Resumen B16" sheetId="129" r:id="rId52"/>
    <sheet name="7.1.A Ppto Detallado B17" sheetId="130" r:id="rId53"/>
    <sheet name="7.1.B Distribuc_geográfica_B17" sheetId="131" r:id="rId54"/>
    <sheet name="7.1.C Resumen B17" sheetId="132" r:id="rId55"/>
    <sheet name="7.1.A Ppto Detallado B18" sheetId="133" r:id="rId56"/>
    <sheet name="7.1.B Distribuc_geográfica_B18" sheetId="134" r:id="rId57"/>
    <sheet name="7.1.C Resumen B18" sheetId="135" r:id="rId58"/>
    <sheet name="7.1.A Ppto Detallado B19" sheetId="136" r:id="rId59"/>
    <sheet name="7.1.B Distribuc_geográfica_B19" sheetId="137" r:id="rId60"/>
    <sheet name="7.1.C Resumen B19" sheetId="138" r:id="rId61"/>
    <sheet name="7.1.A Ppto Detallado B20" sheetId="139" r:id="rId62"/>
    <sheet name="7.1.B Distribuc_geográfica_B20" sheetId="140" r:id="rId63"/>
    <sheet name="7.1.C Resumen B20" sheetId="141" r:id="rId64"/>
  </sheets>
  <definedNames>
    <definedName name="Print_Area" localSheetId="0">'1. Resumen'!$A$1:$F$35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71"/>
  <c r="I156" i="127"/>
  <c r="B4" i="73" l="1"/>
  <c r="B3"/>
  <c r="B2"/>
  <c r="U37" i="71"/>
  <c r="U36"/>
  <c r="U35"/>
  <c r="U34"/>
  <c r="U33"/>
  <c r="U32"/>
  <c r="U31"/>
  <c r="T37"/>
  <c r="T36"/>
  <c r="T35"/>
  <c r="T34"/>
  <c r="T33"/>
  <c r="T32"/>
  <c r="T31"/>
  <c r="S37"/>
  <c r="S36"/>
  <c r="S35"/>
  <c r="S34"/>
  <c r="S33"/>
  <c r="S32"/>
  <c r="S31"/>
  <c r="S30"/>
  <c r="R37"/>
  <c r="R36"/>
  <c r="R35"/>
  <c r="R34"/>
  <c r="R33"/>
  <c r="R32"/>
  <c r="Q37"/>
  <c r="Q36"/>
  <c r="Q35"/>
  <c r="Q34"/>
  <c r="Q33"/>
  <c r="Q32"/>
  <c r="P37"/>
  <c r="P36"/>
  <c r="P35"/>
  <c r="P34"/>
  <c r="P33"/>
  <c r="P32"/>
  <c r="P31"/>
  <c r="O37"/>
  <c r="O36"/>
  <c r="O35"/>
  <c r="O34"/>
  <c r="O33"/>
  <c r="O32"/>
  <c r="O31"/>
  <c r="N37"/>
  <c r="N36"/>
  <c r="N35"/>
  <c r="N34"/>
  <c r="N33"/>
  <c r="N32"/>
  <c r="N31"/>
  <c r="M37"/>
  <c r="M36"/>
  <c r="M35"/>
  <c r="M34"/>
  <c r="M33"/>
  <c r="M32"/>
  <c r="M31"/>
  <c r="M30"/>
  <c r="L37"/>
  <c r="L36"/>
  <c r="L35"/>
  <c r="L34"/>
  <c r="L33"/>
  <c r="L32"/>
  <c r="L31"/>
  <c r="K37"/>
  <c r="K36"/>
  <c r="K35"/>
  <c r="K34"/>
  <c r="K33"/>
  <c r="K32"/>
  <c r="K31"/>
  <c r="J37"/>
  <c r="J36"/>
  <c r="J35"/>
  <c r="J34"/>
  <c r="J33"/>
  <c r="J32"/>
  <c r="J31"/>
  <c r="I37"/>
  <c r="I36"/>
  <c r="I35"/>
  <c r="I34"/>
  <c r="I33"/>
  <c r="I32"/>
  <c r="I31"/>
  <c r="I30"/>
  <c r="H37"/>
  <c r="H36"/>
  <c r="H35"/>
  <c r="H34"/>
  <c r="H33"/>
  <c r="H32"/>
  <c r="H31"/>
  <c r="G37"/>
  <c r="G36"/>
  <c r="G35"/>
  <c r="G34"/>
  <c r="G33"/>
  <c r="G32"/>
  <c r="G31"/>
  <c r="F37"/>
  <c r="F36"/>
  <c r="F35"/>
  <c r="F34"/>
  <c r="F33"/>
  <c r="F32"/>
  <c r="F31"/>
  <c r="E37"/>
  <c r="E36"/>
  <c r="E35"/>
  <c r="E34"/>
  <c r="E33"/>
  <c r="E32"/>
  <c r="E31"/>
  <c r="D37"/>
  <c r="D36"/>
  <c r="D35"/>
  <c r="D34"/>
  <c r="D33"/>
  <c r="D32"/>
  <c r="D31"/>
  <c r="C37"/>
  <c r="C36"/>
  <c r="C35"/>
  <c r="C34"/>
  <c r="C33"/>
  <c r="C32"/>
  <c r="C31"/>
  <c r="B37"/>
  <c r="B36"/>
  <c r="B35"/>
  <c r="B34"/>
  <c r="B33"/>
  <c r="B32"/>
  <c r="B31"/>
  <c r="U22"/>
  <c r="U21"/>
  <c r="U20"/>
  <c r="U19"/>
  <c r="T22"/>
  <c r="T21"/>
  <c r="T20"/>
  <c r="T19"/>
  <c r="S22"/>
  <c r="S21"/>
  <c r="S20"/>
  <c r="S19"/>
  <c r="R22"/>
  <c r="R21"/>
  <c r="R20"/>
  <c r="R19"/>
  <c r="Q22"/>
  <c r="Q21"/>
  <c r="Q20"/>
  <c r="Q19"/>
  <c r="P22"/>
  <c r="P21"/>
  <c r="P20"/>
  <c r="P19"/>
  <c r="O22"/>
  <c r="O21"/>
  <c r="O20"/>
  <c r="O19"/>
  <c r="N22"/>
  <c r="N21"/>
  <c r="N20"/>
  <c r="N19"/>
  <c r="M22"/>
  <c r="M21"/>
  <c r="M20"/>
  <c r="M19"/>
  <c r="L22"/>
  <c r="L21"/>
  <c r="L20"/>
  <c r="L19"/>
  <c r="K22"/>
  <c r="K21"/>
  <c r="K20"/>
  <c r="K19"/>
  <c r="J22"/>
  <c r="J21"/>
  <c r="J20"/>
  <c r="J19"/>
  <c r="I22"/>
  <c r="I21"/>
  <c r="I20"/>
  <c r="I19"/>
  <c r="H22"/>
  <c r="H21"/>
  <c r="H20"/>
  <c r="H19"/>
  <c r="G22"/>
  <c r="G21"/>
  <c r="G20"/>
  <c r="G19"/>
  <c r="F21"/>
  <c r="F20"/>
  <c r="F19"/>
  <c r="E22"/>
  <c r="E21"/>
  <c r="E20"/>
  <c r="E19"/>
  <c r="D22"/>
  <c r="D21"/>
  <c r="D20"/>
  <c r="D19"/>
  <c r="C22"/>
  <c r="C21"/>
  <c r="C20"/>
  <c r="C19"/>
  <c r="B21"/>
  <c r="B19"/>
  <c r="C10"/>
  <c r="K20" i="24"/>
  <c r="J20"/>
  <c r="I20"/>
  <c r="H20"/>
  <c r="G20"/>
  <c r="F20"/>
  <c r="E20"/>
  <c r="D20"/>
  <c r="C20"/>
  <c r="B20"/>
  <c r="K19"/>
  <c r="J19"/>
  <c r="I19"/>
  <c r="H19"/>
  <c r="G19"/>
  <c r="F19"/>
  <c r="E19"/>
  <c r="D19"/>
  <c r="C19"/>
  <c r="B19"/>
  <c r="K18"/>
  <c r="J18"/>
  <c r="I18"/>
  <c r="H18"/>
  <c r="G18"/>
  <c r="F18"/>
  <c r="E18"/>
  <c r="D18"/>
  <c r="C18"/>
  <c r="B18"/>
  <c r="K17"/>
  <c r="J17"/>
  <c r="I17"/>
  <c r="H17"/>
  <c r="G17"/>
  <c r="F17"/>
  <c r="K16"/>
  <c r="J16"/>
  <c r="I16"/>
  <c r="H16"/>
  <c r="G16"/>
  <c r="F16"/>
  <c r="E16"/>
  <c r="D16"/>
  <c r="C16"/>
  <c r="B16"/>
  <c r="G10"/>
  <c r="F10"/>
  <c r="E10"/>
  <c r="B10"/>
  <c r="H9"/>
  <c r="G9"/>
  <c r="F9"/>
  <c r="E9"/>
  <c r="H8"/>
  <c r="G8"/>
  <c r="F8"/>
  <c r="E8"/>
  <c r="H7"/>
  <c r="G7"/>
  <c r="E7"/>
  <c r="H6"/>
  <c r="G6"/>
  <c r="E6"/>
  <c r="B19" i="141"/>
  <c r="B8"/>
  <c r="H1" i="140"/>
  <c r="C559" i="139"/>
  <c r="C457"/>
  <c r="C355"/>
  <c r="C253"/>
  <c r="C151"/>
  <c r="C49"/>
  <c r="C3"/>
  <c r="B37" i="141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U30" i="71" s="1"/>
  <c r="C22" i="141"/>
  <c r="C26" s="1"/>
  <c r="U29" i="71" s="1"/>
  <c r="B22" i="141"/>
  <c r="A22"/>
  <c r="L21"/>
  <c r="A21"/>
  <c r="A18"/>
  <c r="A14"/>
  <c r="A13"/>
  <c r="A12"/>
  <c r="A11"/>
  <c r="A10"/>
  <c r="A8"/>
  <c r="A7"/>
  <c r="G17" i="140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9"/>
  <c r="I652"/>
  <c r="I651"/>
  <c r="I650"/>
  <c r="I654" s="1"/>
  <c r="I644"/>
  <c r="I643"/>
  <c r="I642"/>
  <c r="I641"/>
  <c r="I640"/>
  <c r="I639"/>
  <c r="I638"/>
  <c r="I637"/>
  <c r="I645" s="1"/>
  <c r="I656" s="1"/>
  <c r="H14" i="141" s="1"/>
  <c r="A635" i="139"/>
  <c r="I630"/>
  <c r="I629"/>
  <c r="I628"/>
  <c r="I627"/>
  <c r="I631" s="1"/>
  <c r="I621"/>
  <c r="I620"/>
  <c r="I619"/>
  <c r="I618"/>
  <c r="I617"/>
  <c r="I616"/>
  <c r="I615"/>
  <c r="I614"/>
  <c r="I622" s="1"/>
  <c r="I633" s="1"/>
  <c r="H13" i="141" s="1"/>
  <c r="A612" i="139"/>
  <c r="I607"/>
  <c r="I606"/>
  <c r="I605"/>
  <c r="I604"/>
  <c r="I608" s="1"/>
  <c r="I598"/>
  <c r="I597"/>
  <c r="I596"/>
  <c r="I595"/>
  <c r="I594"/>
  <c r="I593"/>
  <c r="I592"/>
  <c r="I591"/>
  <c r="I599" s="1"/>
  <c r="I610" s="1"/>
  <c r="H12" i="141" s="1"/>
  <c r="A589" i="139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41" s="1"/>
  <c r="A533" i="139"/>
  <c r="I528"/>
  <c r="I527"/>
  <c r="I526"/>
  <c r="I525"/>
  <c r="I529" s="1"/>
  <c r="I519"/>
  <c r="I518"/>
  <c r="I517"/>
  <c r="I516"/>
  <c r="I515"/>
  <c r="I514"/>
  <c r="I513"/>
  <c r="I512"/>
  <c r="I520" s="1"/>
  <c r="I531" s="1"/>
  <c r="G13" i="141" s="1"/>
  <c r="A510" i="139"/>
  <c r="I505"/>
  <c r="I504"/>
  <c r="I503"/>
  <c r="I502"/>
  <c r="I506" s="1"/>
  <c r="I496"/>
  <c r="I495"/>
  <c r="I494"/>
  <c r="I493"/>
  <c r="I492"/>
  <c r="I491"/>
  <c r="I490"/>
  <c r="I489"/>
  <c r="I497" s="1"/>
  <c r="I508" s="1"/>
  <c r="G12" i="141" s="1"/>
  <c r="A487" i="139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41" s="1"/>
  <c r="A431" i="139"/>
  <c r="I426"/>
  <c r="I425"/>
  <c r="I424"/>
  <c r="I423"/>
  <c r="I427" s="1"/>
  <c r="I417"/>
  <c r="I416"/>
  <c r="I415"/>
  <c r="I414"/>
  <c r="I413"/>
  <c r="I412"/>
  <c r="I411"/>
  <c r="I410"/>
  <c r="I418" s="1"/>
  <c r="I429" s="1"/>
  <c r="F13" i="141" s="1"/>
  <c r="A408" i="139"/>
  <c r="I403"/>
  <c r="I402"/>
  <c r="I401"/>
  <c r="I400"/>
  <c r="I404" s="1"/>
  <c r="I394"/>
  <c r="I393"/>
  <c r="I392"/>
  <c r="I391"/>
  <c r="I390"/>
  <c r="I389"/>
  <c r="I388"/>
  <c r="I387"/>
  <c r="I395" s="1"/>
  <c r="I406" s="1"/>
  <c r="F12" i="141" s="1"/>
  <c r="A385" i="139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41" s="1"/>
  <c r="A329" i="139"/>
  <c r="I324"/>
  <c r="I323"/>
  <c r="I322"/>
  <c r="I321"/>
  <c r="I325" s="1"/>
  <c r="I315"/>
  <c r="I314"/>
  <c r="I313"/>
  <c r="I312"/>
  <c r="I311"/>
  <c r="I310"/>
  <c r="I309"/>
  <c r="I308"/>
  <c r="I316" s="1"/>
  <c r="I327" s="1"/>
  <c r="E13" i="141" s="1"/>
  <c r="A306" i="139"/>
  <c r="I301"/>
  <c r="I300"/>
  <c r="I299"/>
  <c r="I298"/>
  <c r="I302" s="1"/>
  <c r="I292"/>
  <c r="I291"/>
  <c r="I290"/>
  <c r="I289"/>
  <c r="I288"/>
  <c r="I287"/>
  <c r="I286"/>
  <c r="I285"/>
  <c r="I293" s="1"/>
  <c r="I304" s="1"/>
  <c r="E12" i="141" s="1"/>
  <c r="A283" i="139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41" s="1"/>
  <c r="A227" i="139"/>
  <c r="I222"/>
  <c r="I221"/>
  <c r="I220"/>
  <c r="I219"/>
  <c r="I223" s="1"/>
  <c r="I213"/>
  <c r="I212"/>
  <c r="I211"/>
  <c r="I210"/>
  <c r="I209"/>
  <c r="I208"/>
  <c r="I207"/>
  <c r="I206"/>
  <c r="A204"/>
  <c r="I199"/>
  <c r="I198"/>
  <c r="I197"/>
  <c r="I196"/>
  <c r="I200" s="1"/>
  <c r="I190"/>
  <c r="I189"/>
  <c r="I188"/>
  <c r="I187"/>
  <c r="I186"/>
  <c r="I185"/>
  <c r="I184"/>
  <c r="I183"/>
  <c r="I191" s="1"/>
  <c r="I202" s="1"/>
  <c r="D12" i="141" s="1"/>
  <c r="A181" i="139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A125"/>
  <c r="I120"/>
  <c r="I119"/>
  <c r="I118"/>
  <c r="I117"/>
  <c r="I121" s="1"/>
  <c r="I111"/>
  <c r="I110"/>
  <c r="I109"/>
  <c r="I108"/>
  <c r="I107"/>
  <c r="I106"/>
  <c r="I105"/>
  <c r="I104"/>
  <c r="I112" s="1"/>
  <c r="I123" s="1"/>
  <c r="C13" i="141" s="1"/>
  <c r="A102" i="139"/>
  <c r="I97"/>
  <c r="I96"/>
  <c r="I95"/>
  <c r="I94"/>
  <c r="I98" s="1"/>
  <c r="I88"/>
  <c r="I87"/>
  <c r="I86"/>
  <c r="I85"/>
  <c r="I84"/>
  <c r="I83"/>
  <c r="I82"/>
  <c r="I81"/>
  <c r="I89" s="1"/>
  <c r="I100" s="1"/>
  <c r="C12" i="141" s="1"/>
  <c r="A79" i="139"/>
  <c r="A75"/>
  <c r="I70"/>
  <c r="I69"/>
  <c r="I68"/>
  <c r="I67"/>
  <c r="I71" s="1"/>
  <c r="B4" i="141" s="1"/>
  <c r="I61" i="139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41" s="1"/>
  <c r="A34" i="139"/>
  <c r="I31"/>
  <c r="I30"/>
  <c r="I29"/>
  <c r="I28"/>
  <c r="I27"/>
  <c r="I26"/>
  <c r="I25"/>
  <c r="I24"/>
  <c r="I32" s="1"/>
  <c r="B12" i="141" s="1"/>
  <c r="A22" i="139"/>
  <c r="A18"/>
  <c r="I15"/>
  <c r="I14"/>
  <c r="I13"/>
  <c r="I12"/>
  <c r="I11"/>
  <c r="I10"/>
  <c r="I9"/>
  <c r="I8"/>
  <c r="I16" s="1"/>
  <c r="A6"/>
  <c r="C4"/>
  <c r="A2"/>
  <c r="B19" i="138"/>
  <c r="B8"/>
  <c r="H1" i="137"/>
  <c r="C559" i="136"/>
  <c r="C457"/>
  <c r="C355"/>
  <c r="C253"/>
  <c r="C151"/>
  <c r="C49"/>
  <c r="C3"/>
  <c r="B37" i="138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T30" i="71" s="1"/>
  <c r="L25" i="138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T29" i="71" s="1"/>
  <c r="B22" i="138"/>
  <c r="A22"/>
  <c r="L21"/>
  <c r="A21"/>
  <c r="A18"/>
  <c r="A14"/>
  <c r="A13"/>
  <c r="A12"/>
  <c r="A11"/>
  <c r="A10"/>
  <c r="A8"/>
  <c r="A7"/>
  <c r="G17" i="137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6"/>
  <c r="I652"/>
  <c r="I651"/>
  <c r="I650"/>
  <c r="I654" s="1"/>
  <c r="I644"/>
  <c r="I643"/>
  <c r="I642"/>
  <c r="I641"/>
  <c r="I640"/>
  <c r="I639"/>
  <c r="I638"/>
  <c r="I637"/>
  <c r="I645" s="1"/>
  <c r="I656" s="1"/>
  <c r="H14" i="138" s="1"/>
  <c r="A635" i="136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8" s="1"/>
  <c r="A612" i="136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8" s="1"/>
  <c r="A589" i="136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8" s="1"/>
  <c r="A533" i="136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8" s="1"/>
  <c r="A510" i="136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8" s="1"/>
  <c r="A487" i="136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8" s="1"/>
  <c r="A431" i="136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8" s="1"/>
  <c r="A408" i="136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8" s="1"/>
  <c r="A385" i="136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8" s="1"/>
  <c r="A329" i="136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8" s="1"/>
  <c r="A306" i="136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8" s="1"/>
  <c r="A283" i="136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8" s="1"/>
  <c r="A227" i="136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8" s="1"/>
  <c r="A204" i="136"/>
  <c r="I199"/>
  <c r="I198"/>
  <c r="I197"/>
  <c r="I196"/>
  <c r="I200" s="1"/>
  <c r="I190"/>
  <c r="I189"/>
  <c r="I188"/>
  <c r="I187"/>
  <c r="I186"/>
  <c r="I185"/>
  <c r="I184"/>
  <c r="I183"/>
  <c r="A181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8" s="1"/>
  <c r="A125" i="136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8" s="1"/>
  <c r="A102" i="136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71" s="1"/>
  <c r="B4" i="138" s="1"/>
  <c r="I61" i="136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A34"/>
  <c r="I31"/>
  <c r="I30"/>
  <c r="I29"/>
  <c r="I28"/>
  <c r="I27"/>
  <c r="I26"/>
  <c r="I25"/>
  <c r="I24"/>
  <c r="I32" s="1"/>
  <c r="B12" i="138" s="1"/>
  <c r="A22" i="136"/>
  <c r="A18"/>
  <c r="I15"/>
  <c r="I14"/>
  <c r="I13"/>
  <c r="I12"/>
  <c r="I11"/>
  <c r="I10"/>
  <c r="I9"/>
  <c r="I8"/>
  <c r="I16" s="1"/>
  <c r="A6"/>
  <c r="C4"/>
  <c r="A2"/>
  <c r="B19" i="135"/>
  <c r="B8"/>
  <c r="H1" i="134"/>
  <c r="C559" i="133"/>
  <c r="C457"/>
  <c r="C355"/>
  <c r="C253"/>
  <c r="C151"/>
  <c r="C49"/>
  <c r="C3"/>
  <c r="B37" i="135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C22"/>
  <c r="C26" s="1"/>
  <c r="S29" i="71" s="1"/>
  <c r="B22" i="135"/>
  <c r="L22" s="1"/>
  <c r="A22"/>
  <c r="L21"/>
  <c r="A21"/>
  <c r="A18"/>
  <c r="A14"/>
  <c r="A13"/>
  <c r="A12"/>
  <c r="A11"/>
  <c r="A10"/>
  <c r="A8"/>
  <c r="A7"/>
  <c r="G17" i="134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3"/>
  <c r="I652"/>
  <c r="I651"/>
  <c r="I650"/>
  <c r="I654" s="1"/>
  <c r="I644"/>
  <c r="I643"/>
  <c r="I642"/>
  <c r="I641"/>
  <c r="I640"/>
  <c r="I639"/>
  <c r="I638"/>
  <c r="I637"/>
  <c r="I645" s="1"/>
  <c r="I656" s="1"/>
  <c r="H14" i="135" s="1"/>
  <c r="A635" i="133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5" s="1"/>
  <c r="A612" i="133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5" s="1"/>
  <c r="A589" i="133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5" s="1"/>
  <c r="A533" i="133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5" s="1"/>
  <c r="A510" i="133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5" s="1"/>
  <c r="A487" i="133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5" s="1"/>
  <c r="A431" i="133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5" s="1"/>
  <c r="A408" i="133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5" s="1"/>
  <c r="A385" i="133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5" s="1"/>
  <c r="A329" i="133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5" s="1"/>
  <c r="A306" i="133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5" s="1"/>
  <c r="A283" i="133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5" s="1"/>
  <c r="A227" i="133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5" s="1"/>
  <c r="A204" i="133"/>
  <c r="I199"/>
  <c r="I198"/>
  <c r="I197"/>
  <c r="I196"/>
  <c r="I200" s="1"/>
  <c r="I190"/>
  <c r="I189"/>
  <c r="I188"/>
  <c r="I187"/>
  <c r="I186"/>
  <c r="I185"/>
  <c r="I184"/>
  <c r="I183"/>
  <c r="I191" s="1"/>
  <c r="I202" s="1"/>
  <c r="D12" i="135" s="1"/>
  <c r="A181" i="133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5" s="1"/>
  <c r="A125" i="133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5" s="1"/>
  <c r="A102" i="133"/>
  <c r="I97"/>
  <c r="I96"/>
  <c r="I95"/>
  <c r="I94"/>
  <c r="I98" s="1"/>
  <c r="I88"/>
  <c r="I87"/>
  <c r="I86"/>
  <c r="I85"/>
  <c r="I84"/>
  <c r="I83"/>
  <c r="I82"/>
  <c r="I81"/>
  <c r="I89" s="1"/>
  <c r="I100" s="1"/>
  <c r="C12" i="135" s="1"/>
  <c r="A79" i="133"/>
  <c r="A75"/>
  <c r="I70"/>
  <c r="I69"/>
  <c r="I68"/>
  <c r="I67"/>
  <c r="I71" s="1"/>
  <c r="B4" i="135" s="1"/>
  <c r="I61" i="133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35" s="1"/>
  <c r="A34" i="133"/>
  <c r="I31"/>
  <c r="I30"/>
  <c r="I29"/>
  <c r="I28"/>
  <c r="I27"/>
  <c r="I26"/>
  <c r="I25"/>
  <c r="I24"/>
  <c r="I32" s="1"/>
  <c r="B12" i="135" s="1"/>
  <c r="A22" i="133"/>
  <c r="A18"/>
  <c r="I15"/>
  <c r="I14"/>
  <c r="I13"/>
  <c r="I12"/>
  <c r="I11"/>
  <c r="I10"/>
  <c r="I9"/>
  <c r="I8"/>
  <c r="I16" s="1"/>
  <c r="A6"/>
  <c r="C4"/>
  <c r="A2"/>
  <c r="B19" i="132"/>
  <c r="B8"/>
  <c r="H1" i="131"/>
  <c r="C559" i="130"/>
  <c r="C457"/>
  <c r="C355"/>
  <c r="C253"/>
  <c r="C151"/>
  <c r="C49"/>
  <c r="C3"/>
  <c r="B37" i="132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R30" i="71" s="1"/>
  <c r="C22" i="132"/>
  <c r="C26" s="1"/>
  <c r="R29" i="71" s="1"/>
  <c r="B22" i="132"/>
  <c r="B26" s="1"/>
  <c r="R28" i="71" s="1"/>
  <c r="A22" i="132"/>
  <c r="L21"/>
  <c r="A21"/>
  <c r="A18"/>
  <c r="A14"/>
  <c r="A13"/>
  <c r="A12"/>
  <c r="A11"/>
  <c r="A10"/>
  <c r="A8"/>
  <c r="A7"/>
  <c r="G17" i="13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30"/>
  <c r="I652"/>
  <c r="I651"/>
  <c r="I650"/>
  <c r="I654" s="1"/>
  <c r="I644"/>
  <c r="I643"/>
  <c r="I642"/>
  <c r="I641"/>
  <c r="I640"/>
  <c r="I639"/>
  <c r="I638"/>
  <c r="I637"/>
  <c r="I645" s="1"/>
  <c r="I656" s="1"/>
  <c r="H14" i="132" s="1"/>
  <c r="A635" i="130"/>
  <c r="I630"/>
  <c r="I629"/>
  <c r="I628"/>
  <c r="I627"/>
  <c r="I631" s="1"/>
  <c r="I621"/>
  <c r="I620"/>
  <c r="I619"/>
  <c r="I618"/>
  <c r="I617"/>
  <c r="I616"/>
  <c r="I615"/>
  <c r="I614"/>
  <c r="I622" s="1"/>
  <c r="I633" s="1"/>
  <c r="H13" i="132" s="1"/>
  <c r="A612" i="130"/>
  <c r="I607"/>
  <c r="I606"/>
  <c r="I605"/>
  <c r="I604"/>
  <c r="I608" s="1"/>
  <c r="I598"/>
  <c r="I597"/>
  <c r="I596"/>
  <c r="I595"/>
  <c r="I594"/>
  <c r="I593"/>
  <c r="I592"/>
  <c r="I591"/>
  <c r="I599" s="1"/>
  <c r="I610" s="1"/>
  <c r="H12" i="132" s="1"/>
  <c r="A589" i="13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32" s="1"/>
  <c r="A533" i="130"/>
  <c r="I528"/>
  <c r="I527"/>
  <c r="I526"/>
  <c r="I525"/>
  <c r="I529" s="1"/>
  <c r="I519"/>
  <c r="I518"/>
  <c r="I517"/>
  <c r="I516"/>
  <c r="I515"/>
  <c r="I514"/>
  <c r="I513"/>
  <c r="I512"/>
  <c r="I520" s="1"/>
  <c r="I531" s="1"/>
  <c r="G13" i="132" s="1"/>
  <c r="A510" i="130"/>
  <c r="I505"/>
  <c r="I504"/>
  <c r="I503"/>
  <c r="I502"/>
  <c r="I506" s="1"/>
  <c r="I496"/>
  <c r="I495"/>
  <c r="I494"/>
  <c r="I493"/>
  <c r="I492"/>
  <c r="I491"/>
  <c r="I490"/>
  <c r="I489"/>
  <c r="I497" s="1"/>
  <c r="I508" s="1"/>
  <c r="G12" i="132" s="1"/>
  <c r="A487" i="13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32" s="1"/>
  <c r="A431" i="130"/>
  <c r="I426"/>
  <c r="I425"/>
  <c r="I424"/>
  <c r="I423"/>
  <c r="I427" s="1"/>
  <c r="I417"/>
  <c r="I416"/>
  <c r="I415"/>
  <c r="I414"/>
  <c r="I413"/>
  <c r="I412"/>
  <c r="I411"/>
  <c r="I410"/>
  <c r="I418" s="1"/>
  <c r="I429" s="1"/>
  <c r="F13" i="132" s="1"/>
  <c r="A408" i="130"/>
  <c r="I403"/>
  <c r="I402"/>
  <c r="I401"/>
  <c r="I400"/>
  <c r="I404" s="1"/>
  <c r="I394"/>
  <c r="I393"/>
  <c r="I392"/>
  <c r="I391"/>
  <c r="I390"/>
  <c r="I389"/>
  <c r="I388"/>
  <c r="I387"/>
  <c r="I395" s="1"/>
  <c r="I406" s="1"/>
  <c r="F12" i="132" s="1"/>
  <c r="A385" i="13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32" s="1"/>
  <c r="A329" i="130"/>
  <c r="I324"/>
  <c r="I323"/>
  <c r="I322"/>
  <c r="I321"/>
  <c r="I325" s="1"/>
  <c r="I315"/>
  <c r="I314"/>
  <c r="I313"/>
  <c r="I312"/>
  <c r="I311"/>
  <c r="I310"/>
  <c r="I309"/>
  <c r="I308"/>
  <c r="I316" s="1"/>
  <c r="I327" s="1"/>
  <c r="E13" i="132" s="1"/>
  <c r="A306" i="130"/>
  <c r="I301"/>
  <c r="I300"/>
  <c r="I299"/>
  <c r="I298"/>
  <c r="I302" s="1"/>
  <c r="I292"/>
  <c r="I291"/>
  <c r="I290"/>
  <c r="I289"/>
  <c r="I288"/>
  <c r="I287"/>
  <c r="I286"/>
  <c r="I285"/>
  <c r="I293" s="1"/>
  <c r="I304" s="1"/>
  <c r="E12" i="132" s="1"/>
  <c r="A283" i="13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32" s="1"/>
  <c r="A227" i="130"/>
  <c r="I222"/>
  <c r="I221"/>
  <c r="I220"/>
  <c r="I219"/>
  <c r="I223" s="1"/>
  <c r="I213"/>
  <c r="I212"/>
  <c r="I211"/>
  <c r="I210"/>
  <c r="I209"/>
  <c r="I208"/>
  <c r="I207"/>
  <c r="I206"/>
  <c r="I214" s="1"/>
  <c r="I225" s="1"/>
  <c r="D13" i="132" s="1"/>
  <c r="A204" i="130"/>
  <c r="I199"/>
  <c r="I198"/>
  <c r="I197"/>
  <c r="I196"/>
  <c r="I200" s="1"/>
  <c r="I190"/>
  <c r="I189"/>
  <c r="I188"/>
  <c r="I187"/>
  <c r="I186"/>
  <c r="I185"/>
  <c r="I184"/>
  <c r="I183"/>
  <c r="I191" s="1"/>
  <c r="I202" s="1"/>
  <c r="D12" i="132" s="1"/>
  <c r="A181" i="13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32" s="1"/>
  <c r="I14" s="1"/>
  <c r="R10" i="71" s="1"/>
  <c r="A125" i="130"/>
  <c r="I120"/>
  <c r="I119"/>
  <c r="I118"/>
  <c r="I117"/>
  <c r="I121" s="1"/>
  <c r="I111"/>
  <c r="I110"/>
  <c r="I109"/>
  <c r="I108"/>
  <c r="I107"/>
  <c r="I106"/>
  <c r="I105"/>
  <c r="I104"/>
  <c r="I112" s="1"/>
  <c r="I123" s="1"/>
  <c r="C13" i="132" s="1"/>
  <c r="A102" i="130"/>
  <c r="I97"/>
  <c r="I96"/>
  <c r="I95"/>
  <c r="I94"/>
  <c r="I98" s="1"/>
  <c r="I88"/>
  <c r="I87"/>
  <c r="I86"/>
  <c r="I85"/>
  <c r="I84"/>
  <c r="I83"/>
  <c r="I82"/>
  <c r="I81"/>
  <c r="I89" s="1"/>
  <c r="I100" s="1"/>
  <c r="C12" i="132" s="1"/>
  <c r="A79" i="130"/>
  <c r="A75"/>
  <c r="I70"/>
  <c r="I69"/>
  <c r="I68"/>
  <c r="I67"/>
  <c r="I71" s="1"/>
  <c r="B4" i="132" s="1"/>
  <c r="I61" i="130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32" s="1"/>
  <c r="A34" i="130"/>
  <c r="I31"/>
  <c r="I30"/>
  <c r="I29"/>
  <c r="I28"/>
  <c r="I27"/>
  <c r="I26"/>
  <c r="I25"/>
  <c r="I24"/>
  <c r="I32" s="1"/>
  <c r="B12" i="132" s="1"/>
  <c r="A22" i="130"/>
  <c r="A18"/>
  <c r="I15"/>
  <c r="I14"/>
  <c r="I13"/>
  <c r="I12"/>
  <c r="I11"/>
  <c r="I10"/>
  <c r="I9"/>
  <c r="I8"/>
  <c r="I16" s="1"/>
  <c r="A6"/>
  <c r="C4"/>
  <c r="A2"/>
  <c r="B19" i="129"/>
  <c r="B8"/>
  <c r="H1" i="128"/>
  <c r="C559" i="127"/>
  <c r="C457"/>
  <c r="C355"/>
  <c r="C253"/>
  <c r="C151"/>
  <c r="C49"/>
  <c r="C3"/>
  <c r="B37" i="129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Q30" i="71" s="1"/>
  <c r="L25" i="129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Q29" i="71" s="1"/>
  <c r="B22" i="129"/>
  <c r="A22"/>
  <c r="L21"/>
  <c r="A21"/>
  <c r="A18"/>
  <c r="A14"/>
  <c r="A13"/>
  <c r="A12"/>
  <c r="A11"/>
  <c r="A10"/>
  <c r="A8"/>
  <c r="A7"/>
  <c r="G17" i="128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7"/>
  <c r="I652"/>
  <c r="I651"/>
  <c r="I650"/>
  <c r="I654" s="1"/>
  <c r="I644"/>
  <c r="I643"/>
  <c r="I642"/>
  <c r="I641"/>
  <c r="I640"/>
  <c r="I639"/>
  <c r="I638"/>
  <c r="I637"/>
  <c r="I645" s="1"/>
  <c r="I656" s="1"/>
  <c r="H14" i="129" s="1"/>
  <c r="A635" i="127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9" s="1"/>
  <c r="A612" i="127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9" s="1"/>
  <c r="A589" i="127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9" s="1"/>
  <c r="A533" i="127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9" s="1"/>
  <c r="A510" i="127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9" s="1"/>
  <c r="A487" i="127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9" s="1"/>
  <c r="A431" i="127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9" s="1"/>
  <c r="A408" i="127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9" s="1"/>
  <c r="A385" i="127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9" s="1"/>
  <c r="A329" i="127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9" s="1"/>
  <c r="A306" i="127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9" s="1"/>
  <c r="A283" i="127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9" s="1"/>
  <c r="A227" i="127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9" s="1"/>
  <c r="A204" i="127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9" s="1"/>
  <c r="A181" i="127"/>
  <c r="A177"/>
  <c r="I172"/>
  <c r="I171"/>
  <c r="I170"/>
  <c r="I169"/>
  <c r="I173" s="1"/>
  <c r="I163"/>
  <c r="I162"/>
  <c r="I161"/>
  <c r="I160"/>
  <c r="I159"/>
  <c r="I158"/>
  <c r="I157"/>
  <c r="I164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9" s="1"/>
  <c r="A125" i="127"/>
  <c r="I120"/>
  <c r="I119"/>
  <c r="I118"/>
  <c r="I117"/>
  <c r="I121" s="1"/>
  <c r="I111"/>
  <c r="I110"/>
  <c r="I109"/>
  <c r="I108"/>
  <c r="I107"/>
  <c r="I106"/>
  <c r="I105"/>
  <c r="I104"/>
  <c r="A102"/>
  <c r="I97"/>
  <c r="I96"/>
  <c r="I95"/>
  <c r="I94"/>
  <c r="I98" s="1"/>
  <c r="I88"/>
  <c r="I87"/>
  <c r="I86"/>
  <c r="I85"/>
  <c r="I84"/>
  <c r="I83"/>
  <c r="I82"/>
  <c r="I81"/>
  <c r="I89" s="1"/>
  <c r="I100" s="1"/>
  <c r="C12" i="129" s="1"/>
  <c r="A79" i="127"/>
  <c r="A75"/>
  <c r="I70"/>
  <c r="I69"/>
  <c r="I68"/>
  <c r="I67"/>
  <c r="I71" s="1"/>
  <c r="B4" i="129" s="1"/>
  <c r="I61" i="127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9" s="1"/>
  <c r="A34" i="127"/>
  <c r="I31"/>
  <c r="I30"/>
  <c r="I29"/>
  <c r="I28"/>
  <c r="I27"/>
  <c r="I26"/>
  <c r="I25"/>
  <c r="I24"/>
  <c r="I32" s="1"/>
  <c r="B12" i="129" s="1"/>
  <c r="A22" i="127"/>
  <c r="A18"/>
  <c r="I15"/>
  <c r="I14"/>
  <c r="I13"/>
  <c r="I12"/>
  <c r="I11"/>
  <c r="I10"/>
  <c r="I9"/>
  <c r="I8"/>
  <c r="A6"/>
  <c r="C4"/>
  <c r="A2"/>
  <c r="B19" i="126"/>
  <c r="B8"/>
  <c r="H1" i="125"/>
  <c r="C559" i="124"/>
  <c r="C457"/>
  <c r="C355"/>
  <c r="C253"/>
  <c r="C151"/>
  <c r="C49"/>
  <c r="C3"/>
  <c r="B37" i="126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P30" i="71" s="1"/>
  <c r="C22" i="126"/>
  <c r="C26" s="1"/>
  <c r="P29" i="71" s="1"/>
  <c r="B22" i="126"/>
  <c r="A22"/>
  <c r="L21"/>
  <c r="A21"/>
  <c r="A18"/>
  <c r="A14"/>
  <c r="A13"/>
  <c r="A12"/>
  <c r="A11"/>
  <c r="A10"/>
  <c r="A8"/>
  <c r="A7"/>
  <c r="G17" i="125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4"/>
  <c r="I652"/>
  <c r="I651"/>
  <c r="I650"/>
  <c r="I654" s="1"/>
  <c r="I644"/>
  <c r="I643"/>
  <c r="I642"/>
  <c r="I641"/>
  <c r="I640"/>
  <c r="I639"/>
  <c r="I638"/>
  <c r="I637"/>
  <c r="I645" s="1"/>
  <c r="I656" s="1"/>
  <c r="H14" i="126" s="1"/>
  <c r="A635" i="124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6" s="1"/>
  <c r="A612" i="124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6" s="1"/>
  <c r="A589" i="124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6" s="1"/>
  <c r="A533" i="124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6" s="1"/>
  <c r="A510" i="124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6" s="1"/>
  <c r="A487" i="124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6" s="1"/>
  <c r="A431" i="124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6" s="1"/>
  <c r="A408" i="124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6" s="1"/>
  <c r="A385" i="124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6" s="1"/>
  <c r="A329" i="124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6" s="1"/>
  <c r="A306" i="124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6" s="1"/>
  <c r="A283" i="124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6" s="1"/>
  <c r="A227" i="124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6" s="1"/>
  <c r="A204" i="124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6" s="1"/>
  <c r="A181" i="124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6" s="1"/>
  <c r="A125" i="124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6" s="1"/>
  <c r="A102" i="124"/>
  <c r="I97"/>
  <c r="I96"/>
  <c r="I95"/>
  <c r="I94"/>
  <c r="I98" s="1"/>
  <c r="I88"/>
  <c r="I87"/>
  <c r="I86"/>
  <c r="I85"/>
  <c r="I84"/>
  <c r="I83"/>
  <c r="I82"/>
  <c r="I81"/>
  <c r="I89" s="1"/>
  <c r="I100" s="1"/>
  <c r="C12" i="126" s="1"/>
  <c r="A79" i="124"/>
  <c r="A75"/>
  <c r="I70"/>
  <c r="I69"/>
  <c r="I68"/>
  <c r="I67"/>
  <c r="I71" s="1"/>
  <c r="B4" i="126" s="1"/>
  <c r="I61" i="124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6" s="1"/>
  <c r="A34" i="124"/>
  <c r="I31"/>
  <c r="I30"/>
  <c r="I29"/>
  <c r="I28"/>
  <c r="I27"/>
  <c r="I26"/>
  <c r="I25"/>
  <c r="I24"/>
  <c r="I32" s="1"/>
  <c r="B12" i="126" s="1"/>
  <c r="A22" i="124"/>
  <c r="A18"/>
  <c r="I15"/>
  <c r="I14"/>
  <c r="I13"/>
  <c r="I12"/>
  <c r="I11"/>
  <c r="I10"/>
  <c r="I9"/>
  <c r="I8"/>
  <c r="A6"/>
  <c r="C4"/>
  <c r="A2"/>
  <c r="B19" i="123"/>
  <c r="B8"/>
  <c r="H1" i="122"/>
  <c r="C559" i="121"/>
  <c r="C457"/>
  <c r="C355"/>
  <c r="C253"/>
  <c r="C151"/>
  <c r="C49"/>
  <c r="C3"/>
  <c r="B37" i="123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O30" i="71" s="1"/>
  <c r="C22" i="123"/>
  <c r="C26" s="1"/>
  <c r="O29" i="71" s="1"/>
  <c r="B22" i="123"/>
  <c r="B26" s="1"/>
  <c r="O28" i="71" s="1"/>
  <c r="A22" i="123"/>
  <c r="L21"/>
  <c r="A21"/>
  <c r="A18"/>
  <c r="A14"/>
  <c r="A13"/>
  <c r="A12"/>
  <c r="A11"/>
  <c r="A10"/>
  <c r="A8"/>
  <c r="A7"/>
  <c r="G17" i="122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21"/>
  <c r="I652"/>
  <c r="I651"/>
  <c r="I650"/>
  <c r="I654" s="1"/>
  <c r="I644"/>
  <c r="I643"/>
  <c r="I642"/>
  <c r="I641"/>
  <c r="I640"/>
  <c r="I639"/>
  <c r="I638"/>
  <c r="I637"/>
  <c r="I645" s="1"/>
  <c r="I656" s="1"/>
  <c r="H14" i="123" s="1"/>
  <c r="A635" i="121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3" s="1"/>
  <c r="A612" i="121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3" s="1"/>
  <c r="A589" i="121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3" s="1"/>
  <c r="A533" i="121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3" s="1"/>
  <c r="A510" i="121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3" s="1"/>
  <c r="A487" i="121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3" s="1"/>
  <c r="A431" i="121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3" s="1"/>
  <c r="A408" i="121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3" s="1"/>
  <c r="A385" i="121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3" s="1"/>
  <c r="A329" i="121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3" s="1"/>
  <c r="A306" i="121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3" s="1"/>
  <c r="A283" i="121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3" s="1"/>
  <c r="A227" i="121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3" s="1"/>
  <c r="A204" i="121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3" s="1"/>
  <c r="A181" i="121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3" s="1"/>
  <c r="I14" s="1"/>
  <c r="O10" i="71" s="1"/>
  <c r="A125" i="121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3" s="1"/>
  <c r="A102" i="121"/>
  <c r="I97"/>
  <c r="I96"/>
  <c r="I95"/>
  <c r="I94"/>
  <c r="I98" s="1"/>
  <c r="I88"/>
  <c r="I87"/>
  <c r="I86"/>
  <c r="I85"/>
  <c r="I84"/>
  <c r="I83"/>
  <c r="I82"/>
  <c r="I81"/>
  <c r="I89" s="1"/>
  <c r="I100" s="1"/>
  <c r="C12" i="123" s="1"/>
  <c r="A79" i="121"/>
  <c r="A75"/>
  <c r="I70"/>
  <c r="I69"/>
  <c r="I68"/>
  <c r="I67"/>
  <c r="I71" s="1"/>
  <c r="B4" i="123" s="1"/>
  <c r="I61" i="12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3" s="1"/>
  <c r="A34" i="121"/>
  <c r="I31"/>
  <c r="I30"/>
  <c r="I29"/>
  <c r="I28"/>
  <c r="I27"/>
  <c r="I26"/>
  <c r="I25"/>
  <c r="I24"/>
  <c r="I32" s="1"/>
  <c r="B12" i="123" s="1"/>
  <c r="A22" i="121"/>
  <c r="A18"/>
  <c r="I15"/>
  <c r="I14"/>
  <c r="I13"/>
  <c r="I12"/>
  <c r="I11"/>
  <c r="I10"/>
  <c r="I9"/>
  <c r="I8"/>
  <c r="I16" s="1"/>
  <c r="A6"/>
  <c r="C4"/>
  <c r="A2"/>
  <c r="B19" i="120"/>
  <c r="B8"/>
  <c r="H1" i="119"/>
  <c r="C559" i="118"/>
  <c r="C457"/>
  <c r="C355"/>
  <c r="C253"/>
  <c r="C151"/>
  <c r="C49"/>
  <c r="C3"/>
  <c r="B37" i="120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N30" i="71" s="1"/>
  <c r="C22" i="120"/>
  <c r="C26" s="1"/>
  <c r="N29" i="71" s="1"/>
  <c r="B22" i="120"/>
  <c r="B26" s="1"/>
  <c r="N28" i="71" s="1"/>
  <c r="A22" i="120"/>
  <c r="L21"/>
  <c r="A21"/>
  <c r="A18"/>
  <c r="A14"/>
  <c r="A13"/>
  <c r="A12"/>
  <c r="A11"/>
  <c r="A10"/>
  <c r="A8"/>
  <c r="A7"/>
  <c r="G17" i="119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8"/>
  <c r="I652"/>
  <c r="I651"/>
  <c r="I650"/>
  <c r="I654" s="1"/>
  <c r="I644"/>
  <c r="I643"/>
  <c r="I642"/>
  <c r="I641"/>
  <c r="I640"/>
  <c r="I639"/>
  <c r="I638"/>
  <c r="I637"/>
  <c r="I645" s="1"/>
  <c r="I656" s="1"/>
  <c r="H14" i="120" s="1"/>
  <c r="A635" i="118"/>
  <c r="I630"/>
  <c r="I629"/>
  <c r="I628"/>
  <c r="I627"/>
  <c r="I631" s="1"/>
  <c r="I621"/>
  <c r="I620"/>
  <c r="I619"/>
  <c r="I618"/>
  <c r="I617"/>
  <c r="I616"/>
  <c r="I615"/>
  <c r="I614"/>
  <c r="I622" s="1"/>
  <c r="I633" s="1"/>
  <c r="H13" i="120" s="1"/>
  <c r="A612" i="118"/>
  <c r="I607"/>
  <c r="I606"/>
  <c r="I605"/>
  <c r="I604"/>
  <c r="I608" s="1"/>
  <c r="I598"/>
  <c r="I597"/>
  <c r="I596"/>
  <c r="I595"/>
  <c r="I594"/>
  <c r="I593"/>
  <c r="I592"/>
  <c r="I591"/>
  <c r="I599" s="1"/>
  <c r="I610" s="1"/>
  <c r="H12" i="120" s="1"/>
  <c r="A589" i="118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20" s="1"/>
  <c r="A533" i="118"/>
  <c r="I528"/>
  <c r="I527"/>
  <c r="I526"/>
  <c r="I525"/>
  <c r="I529" s="1"/>
  <c r="I519"/>
  <c r="I518"/>
  <c r="I517"/>
  <c r="I516"/>
  <c r="I515"/>
  <c r="I514"/>
  <c r="I513"/>
  <c r="I512"/>
  <c r="I520" s="1"/>
  <c r="I531" s="1"/>
  <c r="G13" i="120" s="1"/>
  <c r="A510" i="118"/>
  <c r="I505"/>
  <c r="I504"/>
  <c r="I503"/>
  <c r="I502"/>
  <c r="I506" s="1"/>
  <c r="I496"/>
  <c r="I495"/>
  <c r="I494"/>
  <c r="I493"/>
  <c r="I492"/>
  <c r="I491"/>
  <c r="I490"/>
  <c r="I489"/>
  <c r="I497" s="1"/>
  <c r="I508" s="1"/>
  <c r="G12" i="120" s="1"/>
  <c r="A487" i="118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20" s="1"/>
  <c r="A431" i="118"/>
  <c r="I426"/>
  <c r="I425"/>
  <c r="I424"/>
  <c r="I423"/>
  <c r="I427" s="1"/>
  <c r="I417"/>
  <c r="I416"/>
  <c r="I415"/>
  <c r="I414"/>
  <c r="I413"/>
  <c r="I412"/>
  <c r="I411"/>
  <c r="I410"/>
  <c r="I418" s="1"/>
  <c r="I429" s="1"/>
  <c r="F13" i="120" s="1"/>
  <c r="A408" i="118"/>
  <c r="I403"/>
  <c r="I402"/>
  <c r="I401"/>
  <c r="I400"/>
  <c r="I404" s="1"/>
  <c r="I394"/>
  <c r="I393"/>
  <c r="I392"/>
  <c r="I391"/>
  <c r="I390"/>
  <c r="I389"/>
  <c r="I388"/>
  <c r="I387"/>
  <c r="I395" s="1"/>
  <c r="I406" s="1"/>
  <c r="F12" i="120" s="1"/>
  <c r="A385" i="118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20" s="1"/>
  <c r="A329" i="118"/>
  <c r="I324"/>
  <c r="I323"/>
  <c r="I322"/>
  <c r="I321"/>
  <c r="I325" s="1"/>
  <c r="I315"/>
  <c r="I314"/>
  <c r="I313"/>
  <c r="I312"/>
  <c r="I311"/>
  <c r="I310"/>
  <c r="I309"/>
  <c r="I308"/>
  <c r="I316" s="1"/>
  <c r="I327" s="1"/>
  <c r="E13" i="120" s="1"/>
  <c r="A306" i="118"/>
  <c r="I301"/>
  <c r="I300"/>
  <c r="I299"/>
  <c r="I298"/>
  <c r="I302" s="1"/>
  <c r="I292"/>
  <c r="I291"/>
  <c r="I290"/>
  <c r="I289"/>
  <c r="I288"/>
  <c r="I287"/>
  <c r="I286"/>
  <c r="I285"/>
  <c r="I293" s="1"/>
  <c r="I304" s="1"/>
  <c r="E12" i="120" s="1"/>
  <c r="A283" i="118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20" s="1"/>
  <c r="A227" i="118"/>
  <c r="I222"/>
  <c r="I221"/>
  <c r="I220"/>
  <c r="I219"/>
  <c r="I223" s="1"/>
  <c r="I213"/>
  <c r="I212"/>
  <c r="I211"/>
  <c r="I210"/>
  <c r="I209"/>
  <c r="I208"/>
  <c r="I207"/>
  <c r="I206"/>
  <c r="I214" s="1"/>
  <c r="I225" s="1"/>
  <c r="D13" i="120" s="1"/>
  <c r="A204" i="118"/>
  <c r="I199"/>
  <c r="I198"/>
  <c r="I197"/>
  <c r="I196"/>
  <c r="I200" s="1"/>
  <c r="I190"/>
  <c r="I189"/>
  <c r="I188"/>
  <c r="I187"/>
  <c r="I186"/>
  <c r="I185"/>
  <c r="I184"/>
  <c r="I183"/>
  <c r="I191" s="1"/>
  <c r="I202" s="1"/>
  <c r="D12" i="120" s="1"/>
  <c r="A181" i="118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20" s="1"/>
  <c r="I14" s="1"/>
  <c r="N10" i="71" s="1"/>
  <c r="A125" i="118"/>
  <c r="I120"/>
  <c r="I119"/>
  <c r="I118"/>
  <c r="I117"/>
  <c r="I121" s="1"/>
  <c r="I111"/>
  <c r="I110"/>
  <c r="I109"/>
  <c r="I108"/>
  <c r="I107"/>
  <c r="I106"/>
  <c r="I105"/>
  <c r="I104"/>
  <c r="I112" s="1"/>
  <c r="I123" s="1"/>
  <c r="C13" i="120" s="1"/>
  <c r="A102" i="118"/>
  <c r="I97"/>
  <c r="I96"/>
  <c r="I95"/>
  <c r="I94"/>
  <c r="I98" s="1"/>
  <c r="I88"/>
  <c r="I87"/>
  <c r="I86"/>
  <c r="I85"/>
  <c r="I84"/>
  <c r="I83"/>
  <c r="I82"/>
  <c r="I81"/>
  <c r="I89" s="1"/>
  <c r="I100" s="1"/>
  <c r="C12" i="120" s="1"/>
  <c r="A79" i="118"/>
  <c r="A75"/>
  <c r="I70"/>
  <c r="I69"/>
  <c r="I68"/>
  <c r="I67"/>
  <c r="I71" s="1"/>
  <c r="B4" i="120" s="1"/>
  <c r="I61" i="118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20" s="1"/>
  <c r="I13" s="1"/>
  <c r="N9" i="71" s="1"/>
  <c r="A34" i="118"/>
  <c r="I31"/>
  <c r="I30"/>
  <c r="I29"/>
  <c r="I28"/>
  <c r="I27"/>
  <c r="I26"/>
  <c r="I25"/>
  <c r="I24"/>
  <c r="I32" s="1"/>
  <c r="B12" i="120" s="1"/>
  <c r="A22" i="118"/>
  <c r="A18"/>
  <c r="I15"/>
  <c r="I14"/>
  <c r="I13"/>
  <c r="I12"/>
  <c r="I11"/>
  <c r="I10"/>
  <c r="I9"/>
  <c r="I8"/>
  <c r="I16" s="1"/>
  <c r="A6"/>
  <c r="C4"/>
  <c r="A2"/>
  <c r="B19" i="117"/>
  <c r="B8"/>
  <c r="H1" i="116"/>
  <c r="C559" i="115"/>
  <c r="C457"/>
  <c r="C355"/>
  <c r="C253"/>
  <c r="C151"/>
  <c r="C49"/>
  <c r="C3"/>
  <c r="B37" i="117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C22"/>
  <c r="C26" s="1"/>
  <c r="M29" i="71" s="1"/>
  <c r="B22" i="117"/>
  <c r="B26" s="1"/>
  <c r="M28" i="71" s="1"/>
  <c r="A22" i="117"/>
  <c r="L21"/>
  <c r="A21"/>
  <c r="A18"/>
  <c r="A14"/>
  <c r="A13"/>
  <c r="A12"/>
  <c r="A11"/>
  <c r="A10"/>
  <c r="A8"/>
  <c r="A7"/>
  <c r="G17" i="116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5"/>
  <c r="I652"/>
  <c r="I651"/>
  <c r="I650"/>
  <c r="I654" s="1"/>
  <c r="I644"/>
  <c r="I643"/>
  <c r="I642"/>
  <c r="I641"/>
  <c r="I640"/>
  <c r="I639"/>
  <c r="I638"/>
  <c r="I637"/>
  <c r="I645" s="1"/>
  <c r="I656" s="1"/>
  <c r="H14" i="117" s="1"/>
  <c r="A635" i="115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7" s="1"/>
  <c r="A612" i="115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7" s="1"/>
  <c r="A589" i="115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7" s="1"/>
  <c r="A533" i="115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7" s="1"/>
  <c r="A510" i="115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7" s="1"/>
  <c r="A487" i="115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7" s="1"/>
  <c r="A431" i="115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7" s="1"/>
  <c r="A408" i="115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7" s="1"/>
  <c r="A385" i="115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7" s="1"/>
  <c r="A329" i="115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7" s="1"/>
  <c r="A306" i="115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7" s="1"/>
  <c r="A283" i="115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7" s="1"/>
  <c r="A227" i="115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7" s="1"/>
  <c r="A204" i="115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7" s="1"/>
  <c r="A181" i="115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7" s="1"/>
  <c r="I14" s="1"/>
  <c r="M10" i="71" s="1"/>
  <c r="A125" i="115"/>
  <c r="I120"/>
  <c r="I119"/>
  <c r="I118"/>
  <c r="I117"/>
  <c r="I121" s="1"/>
  <c r="I111"/>
  <c r="I110"/>
  <c r="I109"/>
  <c r="I108"/>
  <c r="I107"/>
  <c r="I106"/>
  <c r="I105"/>
  <c r="I104"/>
  <c r="I112" s="1"/>
  <c r="I123" s="1"/>
  <c r="C13" i="117" s="1"/>
  <c r="A102" i="115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71" s="1"/>
  <c r="B4" i="117" s="1"/>
  <c r="I61" i="115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17" s="1"/>
  <c r="A34" i="115"/>
  <c r="I31"/>
  <c r="I30"/>
  <c r="I29"/>
  <c r="I28"/>
  <c r="I27"/>
  <c r="I26"/>
  <c r="I25"/>
  <c r="I24"/>
  <c r="I32" s="1"/>
  <c r="B12" i="117" s="1"/>
  <c r="A22" i="115"/>
  <c r="A18"/>
  <c r="I15"/>
  <c r="I14"/>
  <c r="I13"/>
  <c r="I12"/>
  <c r="I11"/>
  <c r="I10"/>
  <c r="I9"/>
  <c r="I8"/>
  <c r="I16" s="1"/>
  <c r="A6"/>
  <c r="C4"/>
  <c r="A2"/>
  <c r="B19" i="114"/>
  <c r="B8"/>
  <c r="H1" i="113"/>
  <c r="C559" i="112"/>
  <c r="C457"/>
  <c r="C355"/>
  <c r="C253"/>
  <c r="C151"/>
  <c r="C49"/>
  <c r="C3"/>
  <c r="B37" i="114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D26"/>
  <c r="L30" i="71" s="1"/>
  <c r="L25" i="114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C22"/>
  <c r="C26" s="1"/>
  <c r="L29" i="71" s="1"/>
  <c r="B22" i="114"/>
  <c r="A22"/>
  <c r="L21"/>
  <c r="A21"/>
  <c r="A18"/>
  <c r="A14"/>
  <c r="A13"/>
  <c r="A12"/>
  <c r="A11"/>
  <c r="A10"/>
  <c r="A8"/>
  <c r="A7"/>
  <c r="G17" i="113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12"/>
  <c r="I652"/>
  <c r="I651"/>
  <c r="I650"/>
  <c r="I654" s="1"/>
  <c r="I644"/>
  <c r="I643"/>
  <c r="I642"/>
  <c r="I641"/>
  <c r="I640"/>
  <c r="I639"/>
  <c r="I638"/>
  <c r="I637"/>
  <c r="I645" s="1"/>
  <c r="I656" s="1"/>
  <c r="H14" i="114" s="1"/>
  <c r="A635" i="112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4" s="1"/>
  <c r="A612" i="112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4" s="1"/>
  <c r="A589" i="112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4" s="1"/>
  <c r="A533" i="112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4" s="1"/>
  <c r="A510" i="112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4" s="1"/>
  <c r="A487" i="112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4" s="1"/>
  <c r="A431" i="112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4" s="1"/>
  <c r="A408" i="112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4" s="1"/>
  <c r="A385" i="112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4" s="1"/>
  <c r="A329" i="112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4" s="1"/>
  <c r="A306" i="112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4" s="1"/>
  <c r="A283" i="112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4" s="1"/>
  <c r="A227" i="112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4" s="1"/>
  <c r="A204" i="112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4" s="1"/>
  <c r="A181" i="112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4" s="1"/>
  <c r="I14" s="1"/>
  <c r="L10" i="71" s="1"/>
  <c r="A125" i="112"/>
  <c r="I120"/>
  <c r="I119"/>
  <c r="I118"/>
  <c r="I117"/>
  <c r="I121" s="1"/>
  <c r="I111"/>
  <c r="I110"/>
  <c r="I109"/>
  <c r="I108"/>
  <c r="I107"/>
  <c r="I106"/>
  <c r="I105"/>
  <c r="I104"/>
  <c r="I112" s="1"/>
  <c r="I123" s="1"/>
  <c r="C13" i="114" s="1"/>
  <c r="A102" i="112"/>
  <c r="I97"/>
  <c r="I96"/>
  <c r="I95"/>
  <c r="I94"/>
  <c r="I98" s="1"/>
  <c r="I88"/>
  <c r="I87"/>
  <c r="I86"/>
  <c r="I85"/>
  <c r="I84"/>
  <c r="I83"/>
  <c r="I82"/>
  <c r="I81"/>
  <c r="I89" s="1"/>
  <c r="I100" s="1"/>
  <c r="C12" i="114" s="1"/>
  <c r="A79" i="112"/>
  <c r="A75"/>
  <c r="I70"/>
  <c r="I69"/>
  <c r="I68"/>
  <c r="I67"/>
  <c r="I71" s="1"/>
  <c r="B4" i="114" s="1"/>
  <c r="I61" i="112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14" s="1"/>
  <c r="A34" i="112"/>
  <c r="I31"/>
  <c r="I30"/>
  <c r="I29"/>
  <c r="I28"/>
  <c r="I27"/>
  <c r="I26"/>
  <c r="I25"/>
  <c r="I24"/>
  <c r="I32" s="1"/>
  <c r="B12" i="114" s="1"/>
  <c r="A22" i="112"/>
  <c r="A18"/>
  <c r="I15"/>
  <c r="I14"/>
  <c r="I13"/>
  <c r="I12"/>
  <c r="I11"/>
  <c r="I10"/>
  <c r="I9"/>
  <c r="I8"/>
  <c r="I16" s="1"/>
  <c r="A6"/>
  <c r="C4"/>
  <c r="A2"/>
  <c r="B19" i="111"/>
  <c r="B8"/>
  <c r="H1" i="110"/>
  <c r="C559" i="109"/>
  <c r="C457"/>
  <c r="C355"/>
  <c r="C253"/>
  <c r="C151"/>
  <c r="C49"/>
  <c r="C3"/>
  <c r="B37" i="111"/>
  <c r="B36"/>
  <c r="B35"/>
  <c r="B34"/>
  <c r="B33"/>
  <c r="B32"/>
  <c r="B31"/>
  <c r="K26"/>
  <c r="K27" s="1"/>
  <c r="J26"/>
  <c r="J27" s="1"/>
  <c r="H26"/>
  <c r="H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G22"/>
  <c r="F22"/>
  <c r="E22"/>
  <c r="E26" s="1"/>
  <c r="E27" s="1"/>
  <c r="D22"/>
  <c r="C22"/>
  <c r="C26" s="1"/>
  <c r="K29" i="71" s="1"/>
  <c r="B22" i="111"/>
  <c r="B26" s="1"/>
  <c r="K28" i="71" s="1"/>
  <c r="A22" i="111"/>
  <c r="L21"/>
  <c r="A21"/>
  <c r="A18"/>
  <c r="A14"/>
  <c r="A13"/>
  <c r="A12"/>
  <c r="A11"/>
  <c r="A10"/>
  <c r="A8"/>
  <c r="A7"/>
  <c r="G17" i="110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9"/>
  <c r="I652"/>
  <c r="I651"/>
  <c r="I650"/>
  <c r="I654" s="1"/>
  <c r="I644"/>
  <c r="I643"/>
  <c r="I642"/>
  <c r="I641"/>
  <c r="I640"/>
  <c r="I639"/>
  <c r="I638"/>
  <c r="I637"/>
  <c r="I645" s="1"/>
  <c r="I656" s="1"/>
  <c r="H14" i="111" s="1"/>
  <c r="A635" i="109"/>
  <c r="I630"/>
  <c r="I629"/>
  <c r="I628"/>
  <c r="I627"/>
  <c r="I631" s="1"/>
  <c r="I621"/>
  <c r="I620"/>
  <c r="I619"/>
  <c r="I618"/>
  <c r="I617"/>
  <c r="I616"/>
  <c r="I615"/>
  <c r="I614"/>
  <c r="I622" s="1"/>
  <c r="I633" s="1"/>
  <c r="H13" i="111" s="1"/>
  <c r="A612" i="109"/>
  <c r="I607"/>
  <c r="I606"/>
  <c r="I605"/>
  <c r="I604"/>
  <c r="I608" s="1"/>
  <c r="I598"/>
  <c r="I597"/>
  <c r="I596"/>
  <c r="I595"/>
  <c r="I594"/>
  <c r="I593"/>
  <c r="I592"/>
  <c r="I591"/>
  <c r="I599" s="1"/>
  <c r="I610" s="1"/>
  <c r="H12" i="111" s="1"/>
  <c r="A589" i="109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11" s="1"/>
  <c r="A533" i="109"/>
  <c r="I528"/>
  <c r="I527"/>
  <c r="I526"/>
  <c r="I525"/>
  <c r="I529" s="1"/>
  <c r="I519"/>
  <c r="I518"/>
  <c r="I517"/>
  <c r="I516"/>
  <c r="I515"/>
  <c r="I514"/>
  <c r="I513"/>
  <c r="I512"/>
  <c r="I520" s="1"/>
  <c r="I531" s="1"/>
  <c r="G13" i="111" s="1"/>
  <c r="A510" i="109"/>
  <c r="I505"/>
  <c r="I504"/>
  <c r="I503"/>
  <c r="I502"/>
  <c r="I506" s="1"/>
  <c r="I496"/>
  <c r="I495"/>
  <c r="I494"/>
  <c r="I493"/>
  <c r="I492"/>
  <c r="I491"/>
  <c r="I490"/>
  <c r="I489"/>
  <c r="I497" s="1"/>
  <c r="I508" s="1"/>
  <c r="G12" i="111" s="1"/>
  <c r="A487" i="109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11" s="1"/>
  <c r="A431" i="109"/>
  <c r="I426"/>
  <c r="I425"/>
  <c r="I424"/>
  <c r="I423"/>
  <c r="I427" s="1"/>
  <c r="I417"/>
  <c r="I416"/>
  <c r="I415"/>
  <c r="I414"/>
  <c r="I413"/>
  <c r="I412"/>
  <c r="I411"/>
  <c r="I410"/>
  <c r="I418" s="1"/>
  <c r="I429" s="1"/>
  <c r="F13" i="111" s="1"/>
  <c r="A408" i="109"/>
  <c r="I403"/>
  <c r="I402"/>
  <c r="I401"/>
  <c r="I400"/>
  <c r="I404" s="1"/>
  <c r="I394"/>
  <c r="I393"/>
  <c r="I392"/>
  <c r="I391"/>
  <c r="I390"/>
  <c r="I389"/>
  <c r="I388"/>
  <c r="I387"/>
  <c r="I395" s="1"/>
  <c r="I406" s="1"/>
  <c r="F12" i="111" s="1"/>
  <c r="A385" i="109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11" s="1"/>
  <c r="A329" i="109"/>
  <c r="I324"/>
  <c r="I323"/>
  <c r="I322"/>
  <c r="I321"/>
  <c r="I325" s="1"/>
  <c r="I315"/>
  <c r="I314"/>
  <c r="I313"/>
  <c r="I312"/>
  <c r="I311"/>
  <c r="I310"/>
  <c r="I309"/>
  <c r="I308"/>
  <c r="I316" s="1"/>
  <c r="I327" s="1"/>
  <c r="E13" i="111" s="1"/>
  <c r="A306" i="109"/>
  <c r="I301"/>
  <c r="I300"/>
  <c r="I299"/>
  <c r="I298"/>
  <c r="I302" s="1"/>
  <c r="I292"/>
  <c r="I291"/>
  <c r="I290"/>
  <c r="I289"/>
  <c r="I288"/>
  <c r="I287"/>
  <c r="I286"/>
  <c r="I285"/>
  <c r="I293" s="1"/>
  <c r="I304" s="1"/>
  <c r="E12" i="111" s="1"/>
  <c r="A283" i="109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11" s="1"/>
  <c r="A227" i="109"/>
  <c r="I222"/>
  <c r="I221"/>
  <c r="I220"/>
  <c r="I219"/>
  <c r="I223" s="1"/>
  <c r="I213"/>
  <c r="I212"/>
  <c r="I211"/>
  <c r="I210"/>
  <c r="I209"/>
  <c r="I208"/>
  <c r="I207"/>
  <c r="I206"/>
  <c r="I214" s="1"/>
  <c r="I225" s="1"/>
  <c r="D13" i="111" s="1"/>
  <c r="A204" i="109"/>
  <c r="I199"/>
  <c r="I198"/>
  <c r="I197"/>
  <c r="I196"/>
  <c r="I200" s="1"/>
  <c r="I190"/>
  <c r="I189"/>
  <c r="I188"/>
  <c r="I187"/>
  <c r="I186"/>
  <c r="I185"/>
  <c r="I184"/>
  <c r="I183"/>
  <c r="I191" s="1"/>
  <c r="I202" s="1"/>
  <c r="D12" i="111" s="1"/>
  <c r="A181" i="109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11" s="1"/>
  <c r="A125" i="109"/>
  <c r="I120"/>
  <c r="I119"/>
  <c r="I118"/>
  <c r="I117"/>
  <c r="I121" s="1"/>
  <c r="I111"/>
  <c r="I110"/>
  <c r="I109"/>
  <c r="I108"/>
  <c r="I107"/>
  <c r="I106"/>
  <c r="I105"/>
  <c r="I104"/>
  <c r="A102"/>
  <c r="I97"/>
  <c r="I96"/>
  <c r="I95"/>
  <c r="I94"/>
  <c r="I98" s="1"/>
  <c r="I88"/>
  <c r="I87"/>
  <c r="I86"/>
  <c r="I85"/>
  <c r="I84"/>
  <c r="I83"/>
  <c r="I82"/>
  <c r="I81"/>
  <c r="A79"/>
  <c r="A75"/>
  <c r="I70"/>
  <c r="I69"/>
  <c r="I68"/>
  <c r="I67"/>
  <c r="I61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111" s="1"/>
  <c r="A34" i="109"/>
  <c r="I31"/>
  <c r="I30"/>
  <c r="I29"/>
  <c r="I28"/>
  <c r="I27"/>
  <c r="I26"/>
  <c r="I25"/>
  <c r="I24"/>
  <c r="I32" s="1"/>
  <c r="B12" i="111" s="1"/>
  <c r="A22" i="109"/>
  <c r="A18"/>
  <c r="I15"/>
  <c r="I14"/>
  <c r="I13"/>
  <c r="I12"/>
  <c r="I11"/>
  <c r="I10"/>
  <c r="I9"/>
  <c r="I8"/>
  <c r="I16" s="1"/>
  <c r="A6"/>
  <c r="C4"/>
  <c r="A2"/>
  <c r="B19" i="108"/>
  <c r="B8"/>
  <c r="H1" i="107"/>
  <c r="C559" i="106"/>
  <c r="C457"/>
  <c r="C355"/>
  <c r="C253"/>
  <c r="C151"/>
  <c r="C49"/>
  <c r="C3"/>
  <c r="B37" i="108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J30" i="71" s="1"/>
  <c r="C22" i="108"/>
  <c r="C26" s="1"/>
  <c r="J29" i="71" s="1"/>
  <c r="B22" i="108"/>
  <c r="B26" s="1"/>
  <c r="J28" i="71" s="1"/>
  <c r="A22" i="108"/>
  <c r="L21"/>
  <c r="A21"/>
  <c r="A18"/>
  <c r="A14"/>
  <c r="A13"/>
  <c r="A12"/>
  <c r="A11"/>
  <c r="A10"/>
  <c r="A8"/>
  <c r="A7"/>
  <c r="G17" i="107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6"/>
  <c r="I652"/>
  <c r="I651"/>
  <c r="I650"/>
  <c r="I654" s="1"/>
  <c r="I644"/>
  <c r="I643"/>
  <c r="I642"/>
  <c r="I641"/>
  <c r="I640"/>
  <c r="I639"/>
  <c r="I638"/>
  <c r="I637"/>
  <c r="I645" s="1"/>
  <c r="I656" s="1"/>
  <c r="H14" i="108" s="1"/>
  <c r="A635" i="106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8" s="1"/>
  <c r="A612" i="106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8" s="1"/>
  <c r="A589" i="106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8" s="1"/>
  <c r="A533" i="106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8" s="1"/>
  <c r="A510" i="106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8" s="1"/>
  <c r="A487" i="106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8" s="1"/>
  <c r="A431" i="106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8" s="1"/>
  <c r="A408" i="106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8" s="1"/>
  <c r="A385" i="106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8" s="1"/>
  <c r="A329" i="106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8" s="1"/>
  <c r="A306" i="106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8" s="1"/>
  <c r="A283" i="106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08" s="1"/>
  <c r="A227" i="106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8" s="1"/>
  <c r="A204" i="106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8" s="1"/>
  <c r="A181" i="106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8" s="1"/>
  <c r="A125" i="106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8" s="1"/>
  <c r="A102" i="106"/>
  <c r="I97"/>
  <c r="I96"/>
  <c r="I95"/>
  <c r="I94"/>
  <c r="I98" s="1"/>
  <c r="I88"/>
  <c r="I87"/>
  <c r="I86"/>
  <c r="I85"/>
  <c r="I84"/>
  <c r="I83"/>
  <c r="I82"/>
  <c r="I81"/>
  <c r="I89" s="1"/>
  <c r="I100" s="1"/>
  <c r="C12" i="108" s="1"/>
  <c r="A79" i="106"/>
  <c r="A75"/>
  <c r="I70"/>
  <c r="I69"/>
  <c r="I68"/>
  <c r="I67"/>
  <c r="I71" s="1"/>
  <c r="I6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A34"/>
  <c r="I31"/>
  <c r="I30"/>
  <c r="I29"/>
  <c r="I28"/>
  <c r="I27"/>
  <c r="I26"/>
  <c r="I25"/>
  <c r="I24"/>
  <c r="I32" s="1"/>
  <c r="B12" i="108" s="1"/>
  <c r="A22" i="106"/>
  <c r="A18"/>
  <c r="I15"/>
  <c r="I14"/>
  <c r="I13"/>
  <c r="I12"/>
  <c r="I11"/>
  <c r="I10"/>
  <c r="I9"/>
  <c r="I8"/>
  <c r="I16" s="1"/>
  <c r="A6"/>
  <c r="C4"/>
  <c r="A2"/>
  <c r="B19" i="105"/>
  <c r="B8"/>
  <c r="H1" i="104"/>
  <c r="C559" i="103"/>
  <c r="C457"/>
  <c r="C355"/>
  <c r="C253"/>
  <c r="C151"/>
  <c r="C49"/>
  <c r="C3"/>
  <c r="B19" i="102"/>
  <c r="B8"/>
  <c r="H1" i="101"/>
  <c r="H1" i="98"/>
  <c r="C559" i="100"/>
  <c r="C457"/>
  <c r="C355"/>
  <c r="C253"/>
  <c r="C151"/>
  <c r="C49"/>
  <c r="C3"/>
  <c r="B37" i="105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C22"/>
  <c r="C26" s="1"/>
  <c r="I29" i="71" s="1"/>
  <c r="B22" i="105"/>
  <c r="B26" s="1"/>
  <c r="I28" i="71" s="1"/>
  <c r="A22" i="105"/>
  <c r="L21"/>
  <c r="A21"/>
  <c r="A18"/>
  <c r="A14"/>
  <c r="A13"/>
  <c r="A12"/>
  <c r="A11"/>
  <c r="A10"/>
  <c r="A8"/>
  <c r="A7"/>
  <c r="G17" i="104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3"/>
  <c r="I652"/>
  <c r="I651"/>
  <c r="I650"/>
  <c r="I654" s="1"/>
  <c r="I644"/>
  <c r="I643"/>
  <c r="I642"/>
  <c r="I641"/>
  <c r="I640"/>
  <c r="I639"/>
  <c r="I638"/>
  <c r="I637"/>
  <c r="I645" s="1"/>
  <c r="I656" s="1"/>
  <c r="H14" i="105" s="1"/>
  <c r="A635" i="103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5" s="1"/>
  <c r="A612" i="103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5" s="1"/>
  <c r="A589" i="103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5" s="1"/>
  <c r="A533" i="103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5" s="1"/>
  <c r="A510" i="103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5" s="1"/>
  <c r="A487" i="103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5" s="1"/>
  <c r="A431" i="103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5" s="1"/>
  <c r="A408" i="103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5" s="1"/>
  <c r="A385" i="103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5" s="1"/>
  <c r="A329" i="103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5" s="1"/>
  <c r="A306" i="103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5" s="1"/>
  <c r="A283" i="103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105" s="1"/>
  <c r="A227" i="103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5" s="1"/>
  <c r="A204" i="103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5" s="1"/>
  <c r="A181" i="103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5" s="1"/>
  <c r="A125" i="103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5" s="1"/>
  <c r="A102" i="103"/>
  <c r="I97"/>
  <c r="I96"/>
  <c r="I95"/>
  <c r="I94"/>
  <c r="I98" s="1"/>
  <c r="I88"/>
  <c r="I87"/>
  <c r="I86"/>
  <c r="I85"/>
  <c r="I84"/>
  <c r="I83"/>
  <c r="I82"/>
  <c r="I81"/>
  <c r="I89" s="1"/>
  <c r="I100" s="1"/>
  <c r="C12" i="105" s="1"/>
  <c r="A79" i="103"/>
  <c r="A75"/>
  <c r="I70"/>
  <c r="I69"/>
  <c r="I68"/>
  <c r="I67"/>
  <c r="I71" s="1"/>
  <c r="B4" i="105" s="1"/>
  <c r="I61" i="103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105" s="1"/>
  <c r="A34" i="103"/>
  <c r="I31"/>
  <c r="I30"/>
  <c r="I29"/>
  <c r="I28"/>
  <c r="I27"/>
  <c r="I26"/>
  <c r="I25"/>
  <c r="I24"/>
  <c r="A22"/>
  <c r="A18"/>
  <c r="I15"/>
  <c r="I14"/>
  <c r="I13"/>
  <c r="I12"/>
  <c r="I11"/>
  <c r="I10"/>
  <c r="I9"/>
  <c r="I8"/>
  <c r="I16" s="1"/>
  <c r="A6"/>
  <c r="C4"/>
  <c r="A2"/>
  <c r="B37" i="102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H30" i="71" s="1"/>
  <c r="C22" i="102"/>
  <c r="C26" s="1"/>
  <c r="H29" i="71" s="1"/>
  <c r="B22" i="102"/>
  <c r="B26" s="1"/>
  <c r="H28" i="71" s="1"/>
  <c r="A22" i="102"/>
  <c r="L21"/>
  <c r="A21"/>
  <c r="A18"/>
  <c r="A14"/>
  <c r="A13"/>
  <c r="A12"/>
  <c r="A11"/>
  <c r="A10"/>
  <c r="A8"/>
  <c r="A7"/>
  <c r="G17" i="10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E11" s="1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100"/>
  <c r="I652"/>
  <c r="I651"/>
  <c r="I650"/>
  <c r="I654" s="1"/>
  <c r="I644"/>
  <c r="I643"/>
  <c r="I642"/>
  <c r="I641"/>
  <c r="I640"/>
  <c r="I639"/>
  <c r="I638"/>
  <c r="I637"/>
  <c r="I645" s="1"/>
  <c r="I656" s="1"/>
  <c r="H14" i="102" s="1"/>
  <c r="A635" i="100"/>
  <c r="I630"/>
  <c r="I629"/>
  <c r="I628"/>
  <c r="I627"/>
  <c r="I631" s="1"/>
  <c r="I621"/>
  <c r="I620"/>
  <c r="I619"/>
  <c r="I618"/>
  <c r="I617"/>
  <c r="I616"/>
  <c r="I615"/>
  <c r="I614"/>
  <c r="I622" s="1"/>
  <c r="I633" s="1"/>
  <c r="H13" i="102" s="1"/>
  <c r="A612" i="100"/>
  <c r="I607"/>
  <c r="I606"/>
  <c r="I605"/>
  <c r="I604"/>
  <c r="I608" s="1"/>
  <c r="I598"/>
  <c r="I597"/>
  <c r="I596"/>
  <c r="I595"/>
  <c r="I594"/>
  <c r="I593"/>
  <c r="I592"/>
  <c r="I591"/>
  <c r="I599" s="1"/>
  <c r="I610" s="1"/>
  <c r="H12" i="102" s="1"/>
  <c r="A589" i="10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102" s="1"/>
  <c r="A533" i="100"/>
  <c r="I528"/>
  <c r="I527"/>
  <c r="I526"/>
  <c r="I525"/>
  <c r="I529" s="1"/>
  <c r="I519"/>
  <c r="I518"/>
  <c r="I517"/>
  <c r="I516"/>
  <c r="I515"/>
  <c r="I514"/>
  <c r="I513"/>
  <c r="I512"/>
  <c r="I520" s="1"/>
  <c r="I531" s="1"/>
  <c r="G13" i="102" s="1"/>
  <c r="A510" i="100"/>
  <c r="I505"/>
  <c r="I504"/>
  <c r="I503"/>
  <c r="I502"/>
  <c r="I506" s="1"/>
  <c r="I496"/>
  <c r="I495"/>
  <c r="I494"/>
  <c r="I493"/>
  <c r="I492"/>
  <c r="I491"/>
  <c r="I490"/>
  <c r="I489"/>
  <c r="I497" s="1"/>
  <c r="I508" s="1"/>
  <c r="G12" i="102" s="1"/>
  <c r="A487" i="10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102" s="1"/>
  <c r="A431" i="100"/>
  <c r="I426"/>
  <c r="I425"/>
  <c r="I424"/>
  <c r="I423"/>
  <c r="I427" s="1"/>
  <c r="I417"/>
  <c r="I416"/>
  <c r="I415"/>
  <c r="I414"/>
  <c r="I413"/>
  <c r="I412"/>
  <c r="I411"/>
  <c r="I410"/>
  <c r="I418" s="1"/>
  <c r="I429" s="1"/>
  <c r="F13" i="102" s="1"/>
  <c r="A408" i="100"/>
  <c r="I403"/>
  <c r="I402"/>
  <c r="I401"/>
  <c r="I400"/>
  <c r="I404" s="1"/>
  <c r="I394"/>
  <c r="I393"/>
  <c r="I392"/>
  <c r="I391"/>
  <c r="I390"/>
  <c r="I389"/>
  <c r="I388"/>
  <c r="I387"/>
  <c r="I395" s="1"/>
  <c r="I406" s="1"/>
  <c r="F12" i="102" s="1"/>
  <c r="A385" i="10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102" s="1"/>
  <c r="A329" i="100"/>
  <c r="I324"/>
  <c r="I323"/>
  <c r="I322"/>
  <c r="I321"/>
  <c r="I325" s="1"/>
  <c r="I315"/>
  <c r="I314"/>
  <c r="I313"/>
  <c r="I312"/>
  <c r="I311"/>
  <c r="I310"/>
  <c r="I309"/>
  <c r="I308"/>
  <c r="I316" s="1"/>
  <c r="I327" s="1"/>
  <c r="E13" i="102" s="1"/>
  <c r="A306" i="100"/>
  <c r="I301"/>
  <c r="I300"/>
  <c r="I299"/>
  <c r="I298"/>
  <c r="I302" s="1"/>
  <c r="I292"/>
  <c r="I291"/>
  <c r="I290"/>
  <c r="I289"/>
  <c r="I288"/>
  <c r="I287"/>
  <c r="I286"/>
  <c r="I285"/>
  <c r="I293" s="1"/>
  <c r="I304" s="1"/>
  <c r="E12" i="102" s="1"/>
  <c r="A283" i="10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A227"/>
  <c r="I222"/>
  <c r="I221"/>
  <c r="I220"/>
  <c r="I219"/>
  <c r="I223" s="1"/>
  <c r="I213"/>
  <c r="I212"/>
  <c r="I211"/>
  <c r="I210"/>
  <c r="I209"/>
  <c r="I208"/>
  <c r="I207"/>
  <c r="I206"/>
  <c r="I214" s="1"/>
  <c r="I225" s="1"/>
  <c r="D13" i="102" s="1"/>
  <c r="A204" i="100"/>
  <c r="I199"/>
  <c r="I198"/>
  <c r="I197"/>
  <c r="I196"/>
  <c r="I200" s="1"/>
  <c r="I190"/>
  <c r="I189"/>
  <c r="I188"/>
  <c r="I187"/>
  <c r="I186"/>
  <c r="I185"/>
  <c r="I184"/>
  <c r="I183"/>
  <c r="I191" s="1"/>
  <c r="I202" s="1"/>
  <c r="D12" i="102" s="1"/>
  <c r="A181" i="10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102" s="1"/>
  <c r="A125" i="100"/>
  <c r="I120"/>
  <c r="I119"/>
  <c r="I118"/>
  <c r="I117"/>
  <c r="I121" s="1"/>
  <c r="I111"/>
  <c r="I110"/>
  <c r="I109"/>
  <c r="I108"/>
  <c r="I107"/>
  <c r="I106"/>
  <c r="I105"/>
  <c r="I104"/>
  <c r="I112" s="1"/>
  <c r="I123" s="1"/>
  <c r="C13" i="102" s="1"/>
  <c r="A102" i="100"/>
  <c r="I97"/>
  <c r="I96"/>
  <c r="I95"/>
  <c r="I94"/>
  <c r="I98" s="1"/>
  <c r="I88"/>
  <c r="I87"/>
  <c r="I86"/>
  <c r="I85"/>
  <c r="I84"/>
  <c r="I83"/>
  <c r="I82"/>
  <c r="I81"/>
  <c r="I89" s="1"/>
  <c r="I100" s="1"/>
  <c r="C12" i="102" s="1"/>
  <c r="A79" i="100"/>
  <c r="A75"/>
  <c r="I70"/>
  <c r="I69"/>
  <c r="I68"/>
  <c r="I67"/>
  <c r="I71" s="1"/>
  <c r="B4" i="102" s="1"/>
  <c r="I61" i="100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102" s="1"/>
  <c r="A34" i="100"/>
  <c r="I31"/>
  <c r="I30"/>
  <c r="I29"/>
  <c r="I28"/>
  <c r="I27"/>
  <c r="I26"/>
  <c r="I25"/>
  <c r="I24"/>
  <c r="I32" s="1"/>
  <c r="B12" i="102" s="1"/>
  <c r="A22" i="100"/>
  <c r="A18"/>
  <c r="I15"/>
  <c r="I14"/>
  <c r="I13"/>
  <c r="I12"/>
  <c r="I11"/>
  <c r="I10"/>
  <c r="I9"/>
  <c r="I8"/>
  <c r="I16" s="1"/>
  <c r="A6"/>
  <c r="C4"/>
  <c r="A2"/>
  <c r="B19" i="99"/>
  <c r="B8"/>
  <c r="C559" i="97"/>
  <c r="C457"/>
  <c r="C355"/>
  <c r="C253"/>
  <c r="C151"/>
  <c r="C49"/>
  <c r="C3"/>
  <c r="B37" i="99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G30" i="71" s="1"/>
  <c r="C22" i="99"/>
  <c r="C26" s="1"/>
  <c r="G29" i="71" s="1"/>
  <c r="B22" i="99"/>
  <c r="A22"/>
  <c r="L21"/>
  <c r="A21"/>
  <c r="A18"/>
  <c r="A14"/>
  <c r="A13"/>
  <c r="A12"/>
  <c r="A11"/>
  <c r="A10"/>
  <c r="A8"/>
  <c r="A7"/>
  <c r="G17" i="98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7"/>
  <c r="I652"/>
  <c r="I651"/>
  <c r="I650"/>
  <c r="I654" s="1"/>
  <c r="I644"/>
  <c r="I643"/>
  <c r="I642"/>
  <c r="I641"/>
  <c r="I640"/>
  <c r="I639"/>
  <c r="I638"/>
  <c r="I637"/>
  <c r="I645" s="1"/>
  <c r="I656" s="1"/>
  <c r="H14" i="99" s="1"/>
  <c r="A635" i="97"/>
  <c r="I630"/>
  <c r="I629"/>
  <c r="I628"/>
  <c r="I627"/>
  <c r="I631" s="1"/>
  <c r="I621"/>
  <c r="I620"/>
  <c r="I619"/>
  <c r="I618"/>
  <c r="I617"/>
  <c r="I616"/>
  <c r="I615"/>
  <c r="I614"/>
  <c r="I622" s="1"/>
  <c r="I633" s="1"/>
  <c r="H13" i="99" s="1"/>
  <c r="A612" i="97"/>
  <c r="I607"/>
  <c r="I606"/>
  <c r="I605"/>
  <c r="I604"/>
  <c r="I608" s="1"/>
  <c r="I598"/>
  <c r="I597"/>
  <c r="I596"/>
  <c r="I595"/>
  <c r="I594"/>
  <c r="I593"/>
  <c r="I592"/>
  <c r="I591"/>
  <c r="I599" s="1"/>
  <c r="I610" s="1"/>
  <c r="H12" i="99" s="1"/>
  <c r="A589" i="97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9" s="1"/>
  <c r="A533" i="97"/>
  <c r="I528"/>
  <c r="I527"/>
  <c r="I526"/>
  <c r="I525"/>
  <c r="I529" s="1"/>
  <c r="I519"/>
  <c r="I518"/>
  <c r="I517"/>
  <c r="I516"/>
  <c r="I515"/>
  <c r="I514"/>
  <c r="I513"/>
  <c r="I512"/>
  <c r="I520" s="1"/>
  <c r="I531" s="1"/>
  <c r="G13" i="99" s="1"/>
  <c r="A510" i="97"/>
  <c r="I505"/>
  <c r="I504"/>
  <c r="I503"/>
  <c r="I502"/>
  <c r="I506" s="1"/>
  <c r="I496"/>
  <c r="I495"/>
  <c r="I494"/>
  <c r="I493"/>
  <c r="I492"/>
  <c r="I491"/>
  <c r="I490"/>
  <c r="I489"/>
  <c r="I497" s="1"/>
  <c r="I508" s="1"/>
  <c r="G12" i="99" s="1"/>
  <c r="A487" i="97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9" s="1"/>
  <c r="A431" i="97"/>
  <c r="I426"/>
  <c r="I425"/>
  <c r="I424"/>
  <c r="I423"/>
  <c r="I427" s="1"/>
  <c r="I417"/>
  <c r="I416"/>
  <c r="I415"/>
  <c r="I414"/>
  <c r="I413"/>
  <c r="I412"/>
  <c r="I411"/>
  <c r="I410"/>
  <c r="I418" s="1"/>
  <c r="I429" s="1"/>
  <c r="F13" i="99" s="1"/>
  <c r="A408" i="97"/>
  <c r="I403"/>
  <c r="I402"/>
  <c r="I401"/>
  <c r="I400"/>
  <c r="I404" s="1"/>
  <c r="I394"/>
  <c r="I393"/>
  <c r="I392"/>
  <c r="I391"/>
  <c r="I390"/>
  <c r="I389"/>
  <c r="I388"/>
  <c r="I387"/>
  <c r="I395" s="1"/>
  <c r="I406" s="1"/>
  <c r="F12" i="99" s="1"/>
  <c r="A385" i="97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9" s="1"/>
  <c r="A329" i="97"/>
  <c r="I324"/>
  <c r="I323"/>
  <c r="I322"/>
  <c r="I321"/>
  <c r="I325" s="1"/>
  <c r="I315"/>
  <c r="I314"/>
  <c r="I313"/>
  <c r="I312"/>
  <c r="I311"/>
  <c r="I310"/>
  <c r="I309"/>
  <c r="I308"/>
  <c r="I316" s="1"/>
  <c r="I327" s="1"/>
  <c r="E13" i="99" s="1"/>
  <c r="A306" i="97"/>
  <c r="I301"/>
  <c r="I300"/>
  <c r="I299"/>
  <c r="I298"/>
  <c r="I302" s="1"/>
  <c r="I292"/>
  <c r="I291"/>
  <c r="I290"/>
  <c r="I289"/>
  <c r="I288"/>
  <c r="I287"/>
  <c r="I286"/>
  <c r="I285"/>
  <c r="I293" s="1"/>
  <c r="I304" s="1"/>
  <c r="E12" i="99" s="1"/>
  <c r="A283" i="97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9" s="1"/>
  <c r="A227" i="97"/>
  <c r="I222"/>
  <c r="I221"/>
  <c r="I220"/>
  <c r="I219"/>
  <c r="I223" s="1"/>
  <c r="I213"/>
  <c r="I212"/>
  <c r="I211"/>
  <c r="I210"/>
  <c r="I209"/>
  <c r="I208"/>
  <c r="I207"/>
  <c r="I206"/>
  <c r="I214" s="1"/>
  <c r="I225" s="1"/>
  <c r="D13" i="99" s="1"/>
  <c r="A204" i="97"/>
  <c r="I199"/>
  <c r="I198"/>
  <c r="I197"/>
  <c r="I196"/>
  <c r="I200" s="1"/>
  <c r="I190"/>
  <c r="I189"/>
  <c r="I188"/>
  <c r="I187"/>
  <c r="I186"/>
  <c r="I185"/>
  <c r="I184"/>
  <c r="I183"/>
  <c r="I191" s="1"/>
  <c r="I202" s="1"/>
  <c r="D12" i="99" s="1"/>
  <c r="A181" i="97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9" s="1"/>
  <c r="I14" s="1"/>
  <c r="G10" i="71" s="1"/>
  <c r="A125" i="97"/>
  <c r="I120"/>
  <c r="I119"/>
  <c r="I118"/>
  <c r="I117"/>
  <c r="I121" s="1"/>
  <c r="I111"/>
  <c r="I110"/>
  <c r="I109"/>
  <c r="I108"/>
  <c r="I107"/>
  <c r="I106"/>
  <c r="I105"/>
  <c r="I104"/>
  <c r="I112" s="1"/>
  <c r="I123" s="1"/>
  <c r="C13" i="99" s="1"/>
  <c r="A102" i="97"/>
  <c r="I97"/>
  <c r="I96"/>
  <c r="I95"/>
  <c r="I94"/>
  <c r="I98" s="1"/>
  <c r="I88"/>
  <c r="I87"/>
  <c r="I86"/>
  <c r="I85"/>
  <c r="I84"/>
  <c r="I83"/>
  <c r="I82"/>
  <c r="I81"/>
  <c r="I89" s="1"/>
  <c r="I100" s="1"/>
  <c r="C12" i="99" s="1"/>
  <c r="A79" i="97"/>
  <c r="A75"/>
  <c r="I70"/>
  <c r="I69"/>
  <c r="I68"/>
  <c r="I67"/>
  <c r="I71" s="1"/>
  <c r="B4" i="99" s="1"/>
  <c r="I61" i="97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99" s="1"/>
  <c r="A34" i="97"/>
  <c r="I31"/>
  <c r="I30"/>
  <c r="I29"/>
  <c r="I28"/>
  <c r="I27"/>
  <c r="I26"/>
  <c r="I25"/>
  <c r="I24"/>
  <c r="I32" s="1"/>
  <c r="B12" i="99" s="1"/>
  <c r="A22" i="97"/>
  <c r="A18"/>
  <c r="I15"/>
  <c r="I14"/>
  <c r="I13"/>
  <c r="I12"/>
  <c r="I11"/>
  <c r="I10"/>
  <c r="I9"/>
  <c r="I8"/>
  <c r="I16" s="1"/>
  <c r="A6"/>
  <c r="C4"/>
  <c r="A2"/>
  <c r="B19" i="96"/>
  <c r="B8"/>
  <c r="H1" i="95"/>
  <c r="C559" i="94"/>
  <c r="C457"/>
  <c r="C355"/>
  <c r="C253"/>
  <c r="C151"/>
  <c r="C49"/>
  <c r="C3"/>
  <c r="B37" i="96"/>
  <c r="B36"/>
  <c r="B35"/>
  <c r="B34"/>
  <c r="B33"/>
  <c r="B32"/>
  <c r="B31"/>
  <c r="J26"/>
  <c r="J27" s="1"/>
  <c r="I26"/>
  <c r="I27" s="1"/>
  <c r="H26"/>
  <c r="H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G22"/>
  <c r="G26" s="1"/>
  <c r="G27" s="1"/>
  <c r="F22"/>
  <c r="E22"/>
  <c r="D22"/>
  <c r="D26" s="1"/>
  <c r="F30" i="71" s="1"/>
  <c r="C22" i="96"/>
  <c r="C26" s="1"/>
  <c r="F29" i="71" s="1"/>
  <c r="B22" i="96"/>
  <c r="L22" s="1"/>
  <c r="A22"/>
  <c r="L21"/>
  <c r="A21"/>
  <c r="A18"/>
  <c r="A14"/>
  <c r="A13"/>
  <c r="A12"/>
  <c r="A11"/>
  <c r="A10"/>
  <c r="A8"/>
  <c r="A7"/>
  <c r="G17" i="95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4"/>
  <c r="I652"/>
  <c r="I651"/>
  <c r="I650"/>
  <c r="I654" s="1"/>
  <c r="I644"/>
  <c r="I643"/>
  <c r="I642"/>
  <c r="I641"/>
  <c r="I640"/>
  <c r="I639"/>
  <c r="I638"/>
  <c r="I637"/>
  <c r="I645" s="1"/>
  <c r="I656" s="1"/>
  <c r="H14" i="96" s="1"/>
  <c r="A635" i="94"/>
  <c r="I630"/>
  <c r="I629"/>
  <c r="I628"/>
  <c r="I627"/>
  <c r="I631" s="1"/>
  <c r="I621"/>
  <c r="I620"/>
  <c r="I619"/>
  <c r="I618"/>
  <c r="I617"/>
  <c r="I616"/>
  <c r="I615"/>
  <c r="I614"/>
  <c r="I622" s="1"/>
  <c r="I633" s="1"/>
  <c r="H13" i="96" s="1"/>
  <c r="A612" i="94"/>
  <c r="I607"/>
  <c r="I606"/>
  <c r="I605"/>
  <c r="I604"/>
  <c r="I608" s="1"/>
  <c r="I598"/>
  <c r="I597"/>
  <c r="I596"/>
  <c r="I595"/>
  <c r="I594"/>
  <c r="I593"/>
  <c r="I592"/>
  <c r="I591"/>
  <c r="I599" s="1"/>
  <c r="I610" s="1"/>
  <c r="H12" i="96" s="1"/>
  <c r="A589" i="94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6" s="1"/>
  <c r="A533" i="94"/>
  <c r="I528"/>
  <c r="I527"/>
  <c r="I526"/>
  <c r="I525"/>
  <c r="I529" s="1"/>
  <c r="I519"/>
  <c r="I518"/>
  <c r="I517"/>
  <c r="I516"/>
  <c r="I515"/>
  <c r="I514"/>
  <c r="I513"/>
  <c r="I512"/>
  <c r="I520" s="1"/>
  <c r="I531" s="1"/>
  <c r="G13" i="96" s="1"/>
  <c r="A510" i="94"/>
  <c r="I505"/>
  <c r="I504"/>
  <c r="I503"/>
  <c r="I502"/>
  <c r="I506" s="1"/>
  <c r="I496"/>
  <c r="I495"/>
  <c r="I494"/>
  <c r="I493"/>
  <c r="I492"/>
  <c r="I491"/>
  <c r="I490"/>
  <c r="I489"/>
  <c r="I497" s="1"/>
  <c r="I508" s="1"/>
  <c r="G12" i="96" s="1"/>
  <c r="A487" i="94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6" s="1"/>
  <c r="A431" i="94"/>
  <c r="I426"/>
  <c r="I425"/>
  <c r="I424"/>
  <c r="I423"/>
  <c r="I427" s="1"/>
  <c r="I417"/>
  <c r="I416"/>
  <c r="I415"/>
  <c r="I414"/>
  <c r="I413"/>
  <c r="I412"/>
  <c r="I411"/>
  <c r="I410"/>
  <c r="I418" s="1"/>
  <c r="I429" s="1"/>
  <c r="F13" i="96" s="1"/>
  <c r="A408" i="94"/>
  <c r="I403"/>
  <c r="I402"/>
  <c r="I401"/>
  <c r="I400"/>
  <c r="I404" s="1"/>
  <c r="I394"/>
  <c r="I393"/>
  <c r="I392"/>
  <c r="I391"/>
  <c r="I390"/>
  <c r="I389"/>
  <c r="I388"/>
  <c r="I387"/>
  <c r="I395" s="1"/>
  <c r="I406" s="1"/>
  <c r="F12" i="96" s="1"/>
  <c r="A385" i="94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6" s="1"/>
  <c r="A329" i="94"/>
  <c r="I324"/>
  <c r="I323"/>
  <c r="I322"/>
  <c r="I321"/>
  <c r="I325" s="1"/>
  <c r="I315"/>
  <c r="I314"/>
  <c r="I313"/>
  <c r="I312"/>
  <c r="I311"/>
  <c r="I310"/>
  <c r="I309"/>
  <c r="I308"/>
  <c r="I316" s="1"/>
  <c r="I327" s="1"/>
  <c r="E13" i="96" s="1"/>
  <c r="A306" i="94"/>
  <c r="I301"/>
  <c r="I300"/>
  <c r="I299"/>
  <c r="I298"/>
  <c r="I302" s="1"/>
  <c r="I292"/>
  <c r="I291"/>
  <c r="I290"/>
  <c r="I289"/>
  <c r="I288"/>
  <c r="I287"/>
  <c r="I286"/>
  <c r="I285"/>
  <c r="I293" s="1"/>
  <c r="I304" s="1"/>
  <c r="E12" i="96" s="1"/>
  <c r="A283" i="94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6" s="1"/>
  <c r="A227" i="94"/>
  <c r="I222"/>
  <c r="I221"/>
  <c r="I220"/>
  <c r="I219"/>
  <c r="I223" s="1"/>
  <c r="I213"/>
  <c r="I212"/>
  <c r="I211"/>
  <c r="I210"/>
  <c r="I209"/>
  <c r="I208"/>
  <c r="I207"/>
  <c r="I206"/>
  <c r="I214" s="1"/>
  <c r="I225" s="1"/>
  <c r="D13" i="96" s="1"/>
  <c r="A204" i="94"/>
  <c r="I199"/>
  <c r="I198"/>
  <c r="I197"/>
  <c r="I196"/>
  <c r="I200" s="1"/>
  <c r="I190"/>
  <c r="I189"/>
  <c r="I188"/>
  <c r="I187"/>
  <c r="I186"/>
  <c r="I185"/>
  <c r="I184"/>
  <c r="I183"/>
  <c r="I191" s="1"/>
  <c r="I202" s="1"/>
  <c r="D12" i="96" s="1"/>
  <c r="A181" i="94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6" s="1"/>
  <c r="I14" s="1"/>
  <c r="F10" i="71" s="1"/>
  <c r="A125" i="94"/>
  <c r="I120"/>
  <c r="I119"/>
  <c r="I118"/>
  <c r="I117"/>
  <c r="I121" s="1"/>
  <c r="I111"/>
  <c r="I110"/>
  <c r="I109"/>
  <c r="I108"/>
  <c r="I107"/>
  <c r="I106"/>
  <c r="I105"/>
  <c r="I104"/>
  <c r="I112" s="1"/>
  <c r="I123" s="1"/>
  <c r="C13" i="96" s="1"/>
  <c r="A102" i="94"/>
  <c r="I97"/>
  <c r="I96"/>
  <c r="I95"/>
  <c r="I94"/>
  <c r="I98" s="1"/>
  <c r="I88"/>
  <c r="I87"/>
  <c r="I86"/>
  <c r="I85"/>
  <c r="I84"/>
  <c r="I83"/>
  <c r="I82"/>
  <c r="I81"/>
  <c r="I89" s="1"/>
  <c r="I100" s="1"/>
  <c r="C12" i="96" s="1"/>
  <c r="A79" i="94"/>
  <c r="A75"/>
  <c r="I70"/>
  <c r="I69"/>
  <c r="I68"/>
  <c r="I67"/>
  <c r="I71" s="1"/>
  <c r="B4" i="96" s="1"/>
  <c r="I61" i="94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96" s="1"/>
  <c r="A34" i="94"/>
  <c r="I31"/>
  <c r="I30"/>
  <c r="I29"/>
  <c r="I28"/>
  <c r="I27"/>
  <c r="I26"/>
  <c r="I25"/>
  <c r="I24"/>
  <c r="I32" s="1"/>
  <c r="B12" i="96" s="1"/>
  <c r="A22" i="94"/>
  <c r="A18"/>
  <c r="I15"/>
  <c r="I14"/>
  <c r="I13"/>
  <c r="I12"/>
  <c r="I11"/>
  <c r="I10"/>
  <c r="I9"/>
  <c r="I8"/>
  <c r="I16" s="1"/>
  <c r="A6"/>
  <c r="C4"/>
  <c r="A2"/>
  <c r="B19" i="92"/>
  <c r="B8"/>
  <c r="H1" i="91"/>
  <c r="C559" i="90"/>
  <c r="C457"/>
  <c r="C355"/>
  <c r="C253"/>
  <c r="C151"/>
  <c r="C49"/>
  <c r="C3"/>
  <c r="B37" i="92"/>
  <c r="B36"/>
  <c r="B35"/>
  <c r="B34"/>
  <c r="B33"/>
  <c r="B32"/>
  <c r="B31"/>
  <c r="K26"/>
  <c r="K27" s="1"/>
  <c r="J26"/>
  <c r="J27" s="1"/>
  <c r="G26"/>
  <c r="G27" s="1"/>
  <c r="F26"/>
  <c r="F27" s="1"/>
  <c r="L25"/>
  <c r="A25"/>
  <c r="L24"/>
  <c r="A24"/>
  <c r="L23"/>
  <c r="A23"/>
  <c r="K22"/>
  <c r="J22"/>
  <c r="I22"/>
  <c r="I26" s="1"/>
  <c r="I27" s="1"/>
  <c r="H22"/>
  <c r="H26" s="1"/>
  <c r="H27" s="1"/>
  <c r="G22"/>
  <c r="F22"/>
  <c r="E22"/>
  <c r="E26" s="1"/>
  <c r="E27" s="1"/>
  <c r="D22"/>
  <c r="D26" s="1"/>
  <c r="E30" i="71" s="1"/>
  <c r="C22" i="92"/>
  <c r="C26" s="1"/>
  <c r="E29" i="71" s="1"/>
  <c r="B22" i="92"/>
  <c r="B26" s="1"/>
  <c r="E28" i="71" s="1"/>
  <c r="A22" i="92"/>
  <c r="L21"/>
  <c r="A21"/>
  <c r="A18"/>
  <c r="A14"/>
  <c r="A13"/>
  <c r="A12"/>
  <c r="A11"/>
  <c r="A10"/>
  <c r="A8"/>
  <c r="A7"/>
  <c r="G17" i="9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90"/>
  <c r="I652"/>
  <c r="I651"/>
  <c r="I650"/>
  <c r="I654" s="1"/>
  <c r="I644"/>
  <c r="I643"/>
  <c r="I642"/>
  <c r="I641"/>
  <c r="I640"/>
  <c r="I639"/>
  <c r="I638"/>
  <c r="I637"/>
  <c r="I645" s="1"/>
  <c r="I656" s="1"/>
  <c r="H14" i="92" s="1"/>
  <c r="A635" i="90"/>
  <c r="I630"/>
  <c r="I629"/>
  <c r="I628"/>
  <c r="I627"/>
  <c r="I631" s="1"/>
  <c r="I621"/>
  <c r="I620"/>
  <c r="I619"/>
  <c r="I618"/>
  <c r="I617"/>
  <c r="I616"/>
  <c r="I615"/>
  <c r="I614"/>
  <c r="I622" s="1"/>
  <c r="I633" s="1"/>
  <c r="H13" i="92" s="1"/>
  <c r="A612" i="90"/>
  <c r="I607"/>
  <c r="I606"/>
  <c r="I605"/>
  <c r="I604"/>
  <c r="I608" s="1"/>
  <c r="I598"/>
  <c r="I597"/>
  <c r="I596"/>
  <c r="I595"/>
  <c r="I594"/>
  <c r="I593"/>
  <c r="I592"/>
  <c r="I591"/>
  <c r="I599" s="1"/>
  <c r="I610" s="1"/>
  <c r="H12" i="92" s="1"/>
  <c r="A589" i="90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92" s="1"/>
  <c r="A533" i="90"/>
  <c r="I528"/>
  <c r="I527"/>
  <c r="I526"/>
  <c r="I525"/>
  <c r="I529" s="1"/>
  <c r="I519"/>
  <c r="I518"/>
  <c r="I517"/>
  <c r="I516"/>
  <c r="I515"/>
  <c r="I514"/>
  <c r="I513"/>
  <c r="I512"/>
  <c r="I520" s="1"/>
  <c r="I531" s="1"/>
  <c r="G13" i="92" s="1"/>
  <c r="A510" i="90"/>
  <c r="I505"/>
  <c r="I504"/>
  <c r="I503"/>
  <c r="I502"/>
  <c r="I506" s="1"/>
  <c r="I496"/>
  <c r="I495"/>
  <c r="I494"/>
  <c r="I493"/>
  <c r="I492"/>
  <c r="I491"/>
  <c r="I490"/>
  <c r="I489"/>
  <c r="I497" s="1"/>
  <c r="I508" s="1"/>
  <c r="G12" i="92" s="1"/>
  <c r="A487" i="90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92" s="1"/>
  <c r="A431" i="90"/>
  <c r="I426"/>
  <c r="I425"/>
  <c r="I424"/>
  <c r="I423"/>
  <c r="I427" s="1"/>
  <c r="I417"/>
  <c r="I416"/>
  <c r="I415"/>
  <c r="I414"/>
  <c r="I413"/>
  <c r="I412"/>
  <c r="I411"/>
  <c r="I410"/>
  <c r="I418" s="1"/>
  <c r="I429" s="1"/>
  <c r="F13" i="92" s="1"/>
  <c r="A408" i="90"/>
  <c r="I403"/>
  <c r="I402"/>
  <c r="I401"/>
  <c r="I400"/>
  <c r="I404" s="1"/>
  <c r="I394"/>
  <c r="I393"/>
  <c r="I392"/>
  <c r="I391"/>
  <c r="I390"/>
  <c r="I389"/>
  <c r="I388"/>
  <c r="I387"/>
  <c r="I395" s="1"/>
  <c r="I406" s="1"/>
  <c r="F12" i="92" s="1"/>
  <c r="A385" i="90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92" s="1"/>
  <c r="A329" i="90"/>
  <c r="I324"/>
  <c r="I323"/>
  <c r="I322"/>
  <c r="I321"/>
  <c r="I325" s="1"/>
  <c r="I315"/>
  <c r="I314"/>
  <c r="I313"/>
  <c r="I312"/>
  <c r="I311"/>
  <c r="I310"/>
  <c r="I309"/>
  <c r="I308"/>
  <c r="I316" s="1"/>
  <c r="I327" s="1"/>
  <c r="E13" i="92" s="1"/>
  <c r="A306" i="90"/>
  <c r="I301"/>
  <c r="I300"/>
  <c r="I299"/>
  <c r="I298"/>
  <c r="I302" s="1"/>
  <c r="I292"/>
  <c r="I291"/>
  <c r="I290"/>
  <c r="I289"/>
  <c r="I288"/>
  <c r="I287"/>
  <c r="I286"/>
  <c r="I285"/>
  <c r="I293" s="1"/>
  <c r="I304" s="1"/>
  <c r="E12" i="92" s="1"/>
  <c r="A283" i="90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92" s="1"/>
  <c r="A227" i="90"/>
  <c r="I222"/>
  <c r="I221"/>
  <c r="I220"/>
  <c r="I219"/>
  <c r="I223" s="1"/>
  <c r="I213"/>
  <c r="I212"/>
  <c r="I211"/>
  <c r="I210"/>
  <c r="I209"/>
  <c r="I208"/>
  <c r="I207"/>
  <c r="I206"/>
  <c r="A204"/>
  <c r="I199"/>
  <c r="I198"/>
  <c r="I197"/>
  <c r="I196"/>
  <c r="I200" s="1"/>
  <c r="I190"/>
  <c r="I189"/>
  <c r="I188"/>
  <c r="I187"/>
  <c r="I186"/>
  <c r="I185"/>
  <c r="I184"/>
  <c r="I183"/>
  <c r="I191" s="1"/>
  <c r="I202" s="1"/>
  <c r="D12" i="92" s="1"/>
  <c r="A181" i="90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92" s="1"/>
  <c r="A125" i="90"/>
  <c r="I120"/>
  <c r="I119"/>
  <c r="I118"/>
  <c r="I117"/>
  <c r="I121" s="1"/>
  <c r="I111"/>
  <c r="I110"/>
  <c r="I109"/>
  <c r="I108"/>
  <c r="I107"/>
  <c r="I106"/>
  <c r="I105"/>
  <c r="I104"/>
  <c r="I112" s="1"/>
  <c r="I123" s="1"/>
  <c r="C13" i="92" s="1"/>
  <c r="A102" i="90"/>
  <c r="I97"/>
  <c r="I96"/>
  <c r="I95"/>
  <c r="I94"/>
  <c r="I98" s="1"/>
  <c r="I88"/>
  <c r="I87"/>
  <c r="I86"/>
  <c r="I85"/>
  <c r="I84"/>
  <c r="I83"/>
  <c r="I82"/>
  <c r="I81"/>
  <c r="I89" s="1"/>
  <c r="I100" s="1"/>
  <c r="C12" i="92" s="1"/>
  <c r="A79" i="90"/>
  <c r="A75"/>
  <c r="I70"/>
  <c r="I69"/>
  <c r="I68"/>
  <c r="I67"/>
  <c r="I71" s="1"/>
  <c r="B4" i="92" s="1"/>
  <c r="I61" i="90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92" s="1"/>
  <c r="A34" i="90"/>
  <c r="I31"/>
  <c r="I30"/>
  <c r="I29"/>
  <c r="I28"/>
  <c r="I27"/>
  <c r="I26"/>
  <c r="I25"/>
  <c r="I24"/>
  <c r="I32" s="1"/>
  <c r="B12" i="92" s="1"/>
  <c r="A22" i="90"/>
  <c r="A18"/>
  <c r="I15"/>
  <c r="I14"/>
  <c r="I13"/>
  <c r="I12"/>
  <c r="I11"/>
  <c r="I10"/>
  <c r="I9"/>
  <c r="I8"/>
  <c r="I16" s="1"/>
  <c r="A6"/>
  <c r="C4"/>
  <c r="A2"/>
  <c r="B19" i="87"/>
  <c r="B8"/>
  <c r="H1" i="86"/>
  <c r="C559" i="85"/>
  <c r="C457"/>
  <c r="C355"/>
  <c r="C253"/>
  <c r="C151"/>
  <c r="C49"/>
  <c r="C3"/>
  <c r="B37" i="87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D30" i="71" s="1"/>
  <c r="C22" i="87"/>
  <c r="C26" s="1"/>
  <c r="D29" i="71" s="1"/>
  <c r="B22" i="87"/>
  <c r="A22"/>
  <c r="L21"/>
  <c r="A21"/>
  <c r="A18"/>
  <c r="A14"/>
  <c r="A13"/>
  <c r="A12"/>
  <c r="A11"/>
  <c r="A10"/>
  <c r="A8"/>
  <c r="A7"/>
  <c r="G17" i="86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E5"/>
  <c r="E11" s="1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85"/>
  <c r="I652"/>
  <c r="I651"/>
  <c r="I650"/>
  <c r="I654" s="1"/>
  <c r="I644"/>
  <c r="I643"/>
  <c r="I642"/>
  <c r="I641"/>
  <c r="I640"/>
  <c r="I639"/>
  <c r="I638"/>
  <c r="I637"/>
  <c r="I645" s="1"/>
  <c r="I656" s="1"/>
  <c r="H14" i="87" s="1"/>
  <c r="A635" i="85"/>
  <c r="I630"/>
  <c r="I629"/>
  <c r="I628"/>
  <c r="I627"/>
  <c r="I631" s="1"/>
  <c r="I621"/>
  <c r="I620"/>
  <c r="I619"/>
  <c r="I618"/>
  <c r="I617"/>
  <c r="I616"/>
  <c r="I615"/>
  <c r="I614"/>
  <c r="I622" s="1"/>
  <c r="I633" s="1"/>
  <c r="H13" i="87" s="1"/>
  <c r="A612" i="85"/>
  <c r="I607"/>
  <c r="I606"/>
  <c r="I605"/>
  <c r="I604"/>
  <c r="I608" s="1"/>
  <c r="I598"/>
  <c r="I597"/>
  <c r="I596"/>
  <c r="I595"/>
  <c r="I594"/>
  <c r="I593"/>
  <c r="I592"/>
  <c r="I591"/>
  <c r="I599" s="1"/>
  <c r="I610" s="1"/>
  <c r="H12" i="87" s="1"/>
  <c r="A589" i="85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87" s="1"/>
  <c r="A533" i="85"/>
  <c r="I528"/>
  <c r="I527"/>
  <c r="I526"/>
  <c r="I525"/>
  <c r="I529" s="1"/>
  <c r="I519"/>
  <c r="I518"/>
  <c r="I517"/>
  <c r="I516"/>
  <c r="I515"/>
  <c r="I514"/>
  <c r="I513"/>
  <c r="I512"/>
  <c r="I520" s="1"/>
  <c r="I531" s="1"/>
  <c r="G13" i="87" s="1"/>
  <c r="A510" i="85"/>
  <c r="I505"/>
  <c r="I504"/>
  <c r="I503"/>
  <c r="I502"/>
  <c r="I506" s="1"/>
  <c r="I496"/>
  <c r="I495"/>
  <c r="I494"/>
  <c r="I493"/>
  <c r="I492"/>
  <c r="I491"/>
  <c r="I490"/>
  <c r="I489"/>
  <c r="I497" s="1"/>
  <c r="I508" s="1"/>
  <c r="G12" i="87" s="1"/>
  <c r="A487" i="85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87" s="1"/>
  <c r="A431" i="85"/>
  <c r="I426"/>
  <c r="I425"/>
  <c r="I424"/>
  <c r="I423"/>
  <c r="I427" s="1"/>
  <c r="I417"/>
  <c r="I416"/>
  <c r="I415"/>
  <c r="I414"/>
  <c r="I413"/>
  <c r="I412"/>
  <c r="I411"/>
  <c r="I410"/>
  <c r="I418" s="1"/>
  <c r="I429" s="1"/>
  <c r="F13" i="87" s="1"/>
  <c r="A408" i="85"/>
  <c r="I403"/>
  <c r="I402"/>
  <c r="I401"/>
  <c r="I400"/>
  <c r="I404" s="1"/>
  <c r="I394"/>
  <c r="I393"/>
  <c r="I392"/>
  <c r="I391"/>
  <c r="I390"/>
  <c r="I389"/>
  <c r="I388"/>
  <c r="I387"/>
  <c r="I395" s="1"/>
  <c r="I406" s="1"/>
  <c r="F12" i="87" s="1"/>
  <c r="A385" i="85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87" s="1"/>
  <c r="A329" i="85"/>
  <c r="I324"/>
  <c r="I323"/>
  <c r="I322"/>
  <c r="I321"/>
  <c r="I325" s="1"/>
  <c r="I315"/>
  <c r="I314"/>
  <c r="I313"/>
  <c r="I312"/>
  <c r="I311"/>
  <c r="I310"/>
  <c r="I309"/>
  <c r="I308"/>
  <c r="I316" s="1"/>
  <c r="I327" s="1"/>
  <c r="E13" i="87" s="1"/>
  <c r="A306" i="85"/>
  <c r="I301"/>
  <c r="I300"/>
  <c r="I299"/>
  <c r="I298"/>
  <c r="I302" s="1"/>
  <c r="I292"/>
  <c r="I291"/>
  <c r="I290"/>
  <c r="I289"/>
  <c r="I288"/>
  <c r="I287"/>
  <c r="I286"/>
  <c r="I285"/>
  <c r="I293" s="1"/>
  <c r="I304" s="1"/>
  <c r="E12" i="87" s="1"/>
  <c r="A283" i="85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87" s="1"/>
  <c r="A227" i="85"/>
  <c r="I222"/>
  <c r="I221"/>
  <c r="I220"/>
  <c r="I219"/>
  <c r="I223" s="1"/>
  <c r="I213"/>
  <c r="I212"/>
  <c r="I211"/>
  <c r="I210"/>
  <c r="I209"/>
  <c r="I208"/>
  <c r="I207"/>
  <c r="I206"/>
  <c r="I214" s="1"/>
  <c r="I225" s="1"/>
  <c r="D13" i="87" s="1"/>
  <c r="A204" i="85"/>
  <c r="I199"/>
  <c r="I198"/>
  <c r="I197"/>
  <c r="I196"/>
  <c r="I200" s="1"/>
  <c r="I190"/>
  <c r="I189"/>
  <c r="I188"/>
  <c r="I187"/>
  <c r="I186"/>
  <c r="I185"/>
  <c r="I184"/>
  <c r="I183"/>
  <c r="I191" s="1"/>
  <c r="I202" s="1"/>
  <c r="D12" i="87" s="1"/>
  <c r="A181" i="85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87" s="1"/>
  <c r="A125" i="85"/>
  <c r="I120"/>
  <c r="I119"/>
  <c r="I118"/>
  <c r="I117"/>
  <c r="I121" s="1"/>
  <c r="I111"/>
  <c r="I110"/>
  <c r="I109"/>
  <c r="I108"/>
  <c r="I107"/>
  <c r="I106"/>
  <c r="I105"/>
  <c r="I104"/>
  <c r="I112" s="1"/>
  <c r="I123" s="1"/>
  <c r="C13" i="87" s="1"/>
  <c r="A102" i="85"/>
  <c r="I97"/>
  <c r="I96"/>
  <c r="I95"/>
  <c r="I94"/>
  <c r="I98" s="1"/>
  <c r="I88"/>
  <c r="I87"/>
  <c r="I86"/>
  <c r="I85"/>
  <c r="I84"/>
  <c r="I83"/>
  <c r="I82"/>
  <c r="I81"/>
  <c r="I89" s="1"/>
  <c r="I100" s="1"/>
  <c r="C12" i="87" s="1"/>
  <c r="A79" i="85"/>
  <c r="A75"/>
  <c r="I70"/>
  <c r="I69"/>
  <c r="I68"/>
  <c r="I67"/>
  <c r="I71" s="1"/>
  <c r="I61"/>
  <c r="I60"/>
  <c r="I59"/>
  <c r="I58"/>
  <c r="I57"/>
  <c r="I56"/>
  <c r="I55"/>
  <c r="I54"/>
  <c r="I62" s="1"/>
  <c r="I73" s="1"/>
  <c r="A52"/>
  <c r="C50"/>
  <c r="A48"/>
  <c r="I43"/>
  <c r="I42"/>
  <c r="I41"/>
  <c r="I40"/>
  <c r="I39"/>
  <c r="I38"/>
  <c r="I37"/>
  <c r="I36"/>
  <c r="I44" s="1"/>
  <c r="B13" i="87" s="1"/>
  <c r="A34" i="85"/>
  <c r="I31"/>
  <c r="I30"/>
  <c r="I29"/>
  <c r="I28"/>
  <c r="I27"/>
  <c r="I26"/>
  <c r="I25"/>
  <c r="I24"/>
  <c r="I32" s="1"/>
  <c r="B12" i="87" s="1"/>
  <c r="A22" i="85"/>
  <c r="A18"/>
  <c r="I15"/>
  <c r="I14"/>
  <c r="I13"/>
  <c r="I12"/>
  <c r="I11"/>
  <c r="I10"/>
  <c r="I9"/>
  <c r="I8"/>
  <c r="I16" s="1"/>
  <c r="A6"/>
  <c r="C4"/>
  <c r="A2"/>
  <c r="B19" i="84"/>
  <c r="B8"/>
  <c r="E5" i="83"/>
  <c r="E11" s="1"/>
  <c r="H1"/>
  <c r="H1" i="81"/>
  <c r="C559" i="82"/>
  <c r="C457"/>
  <c r="C355"/>
  <c r="C253"/>
  <c r="C151"/>
  <c r="C49"/>
  <c r="C3"/>
  <c r="B37" i="84"/>
  <c r="B36"/>
  <c r="B35"/>
  <c r="B34"/>
  <c r="B33"/>
  <c r="B32"/>
  <c r="B31"/>
  <c r="J26"/>
  <c r="J27" s="1"/>
  <c r="I26"/>
  <c r="I27" s="1"/>
  <c r="F26"/>
  <c r="F27" s="1"/>
  <c r="E26"/>
  <c r="E27" s="1"/>
  <c r="L25"/>
  <c r="A25"/>
  <c r="L24"/>
  <c r="A24"/>
  <c r="L23"/>
  <c r="A23"/>
  <c r="K22"/>
  <c r="K26" s="1"/>
  <c r="K27" s="1"/>
  <c r="J22"/>
  <c r="I22"/>
  <c r="H22"/>
  <c r="H26" s="1"/>
  <c r="H27" s="1"/>
  <c r="G22"/>
  <c r="G26" s="1"/>
  <c r="G27" s="1"/>
  <c r="F22"/>
  <c r="E22"/>
  <c r="D22"/>
  <c r="D26" s="1"/>
  <c r="C30" i="71" s="1"/>
  <c r="C22" i="84"/>
  <c r="C26" s="1"/>
  <c r="C29" i="71" s="1"/>
  <c r="B22" i="84"/>
  <c r="A22"/>
  <c r="L21"/>
  <c r="A21"/>
  <c r="A18"/>
  <c r="A14"/>
  <c r="A13"/>
  <c r="A12"/>
  <c r="A11"/>
  <c r="A10"/>
  <c r="A8"/>
  <c r="A7"/>
  <c r="G17" i="83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A10"/>
  <c r="E9"/>
  <c r="A9"/>
  <c r="E8"/>
  <c r="A8"/>
  <c r="E7"/>
  <c r="A7"/>
  <c r="E6"/>
  <c r="A6"/>
  <c r="A5"/>
  <c r="E4"/>
  <c r="A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I653" i="82"/>
  <c r="I652"/>
  <c r="I651"/>
  <c r="I650"/>
  <c r="I654" s="1"/>
  <c r="I644"/>
  <c r="I643"/>
  <c r="I642"/>
  <c r="I641"/>
  <c r="I640"/>
  <c r="I639"/>
  <c r="I638"/>
  <c r="I637"/>
  <c r="I645" s="1"/>
  <c r="I656" s="1"/>
  <c r="H14" i="84" s="1"/>
  <c r="A635" i="82"/>
  <c r="I630"/>
  <c r="I629"/>
  <c r="I628"/>
  <c r="I627"/>
  <c r="I631" s="1"/>
  <c r="I621"/>
  <c r="I620"/>
  <c r="I619"/>
  <c r="I618"/>
  <c r="I617"/>
  <c r="I616"/>
  <c r="I615"/>
  <c r="I614"/>
  <c r="I622" s="1"/>
  <c r="I633" s="1"/>
  <c r="H13" i="84" s="1"/>
  <c r="A612" i="82"/>
  <c r="I607"/>
  <c r="I606"/>
  <c r="I605"/>
  <c r="I604"/>
  <c r="I608" s="1"/>
  <c r="I598"/>
  <c r="I597"/>
  <c r="I596"/>
  <c r="I595"/>
  <c r="I594"/>
  <c r="I593"/>
  <c r="I592"/>
  <c r="I591"/>
  <c r="I599" s="1"/>
  <c r="I610" s="1"/>
  <c r="H12" i="84" s="1"/>
  <c r="A589" i="82"/>
  <c r="A585"/>
  <c r="I580"/>
  <c r="I579"/>
  <c r="I578"/>
  <c r="I577"/>
  <c r="I581" s="1"/>
  <c r="I571"/>
  <c r="I570"/>
  <c r="I569"/>
  <c r="I568"/>
  <c r="I567"/>
  <c r="I566"/>
  <c r="I565"/>
  <c r="I564"/>
  <c r="I572" s="1"/>
  <c r="I583" s="1"/>
  <c r="A562"/>
  <c r="C560"/>
  <c r="A558"/>
  <c r="I551"/>
  <c r="I550"/>
  <c r="I549"/>
  <c r="I548"/>
  <c r="I552" s="1"/>
  <c r="I542"/>
  <c r="I541"/>
  <c r="I540"/>
  <c r="I539"/>
  <c r="I538"/>
  <c r="I537"/>
  <c r="I536"/>
  <c r="I535"/>
  <c r="I543" s="1"/>
  <c r="I554" s="1"/>
  <c r="G14" i="84" s="1"/>
  <c r="A533" i="82"/>
  <c r="I528"/>
  <c r="I527"/>
  <c r="I526"/>
  <c r="I525"/>
  <c r="I529" s="1"/>
  <c r="I519"/>
  <c r="I518"/>
  <c r="I517"/>
  <c r="I516"/>
  <c r="I515"/>
  <c r="I514"/>
  <c r="I513"/>
  <c r="I512"/>
  <c r="I520" s="1"/>
  <c r="I531" s="1"/>
  <c r="G13" i="84" s="1"/>
  <c r="A510" i="82"/>
  <c r="I505"/>
  <c r="I504"/>
  <c r="I503"/>
  <c r="I502"/>
  <c r="I506" s="1"/>
  <c r="I496"/>
  <c r="I495"/>
  <c r="I494"/>
  <c r="I493"/>
  <c r="I492"/>
  <c r="I491"/>
  <c r="I490"/>
  <c r="I489"/>
  <c r="I497" s="1"/>
  <c r="I508" s="1"/>
  <c r="G12" i="84" s="1"/>
  <c r="A487" i="82"/>
  <c r="A483"/>
  <c r="I478"/>
  <c r="I477"/>
  <c r="I476"/>
  <c r="I475"/>
  <c r="I479" s="1"/>
  <c r="I469"/>
  <c r="I468"/>
  <c r="I467"/>
  <c r="I466"/>
  <c r="I465"/>
  <c r="I464"/>
  <c r="I463"/>
  <c r="I462"/>
  <c r="I470" s="1"/>
  <c r="I481" s="1"/>
  <c r="A460"/>
  <c r="C458"/>
  <c r="A456"/>
  <c r="I449"/>
  <c r="I448"/>
  <c r="I447"/>
  <c r="I446"/>
  <c r="I450" s="1"/>
  <c r="I440"/>
  <c r="I439"/>
  <c r="I438"/>
  <c r="I437"/>
  <c r="I436"/>
  <c r="I435"/>
  <c r="I434"/>
  <c r="I433"/>
  <c r="I441" s="1"/>
  <c r="I452" s="1"/>
  <c r="F14" i="84" s="1"/>
  <c r="A431" i="82"/>
  <c r="I426"/>
  <c r="I425"/>
  <c r="I424"/>
  <c r="I423"/>
  <c r="I427" s="1"/>
  <c r="I417"/>
  <c r="I416"/>
  <c r="I415"/>
  <c r="I414"/>
  <c r="I413"/>
  <c r="I412"/>
  <c r="I411"/>
  <c r="I410"/>
  <c r="I418" s="1"/>
  <c r="I429" s="1"/>
  <c r="F13" i="84" s="1"/>
  <c r="A408" i="82"/>
  <c r="I403"/>
  <c r="I402"/>
  <c r="I401"/>
  <c r="I400"/>
  <c r="I404" s="1"/>
  <c r="I394"/>
  <c r="I393"/>
  <c r="I392"/>
  <c r="I391"/>
  <c r="I390"/>
  <c r="I389"/>
  <c r="I388"/>
  <c r="I387"/>
  <c r="I395" s="1"/>
  <c r="I406" s="1"/>
  <c r="F12" i="84" s="1"/>
  <c r="A385" i="82"/>
  <c r="A381"/>
  <c r="I376"/>
  <c r="I375"/>
  <c r="I374"/>
  <c r="I373"/>
  <c r="I377" s="1"/>
  <c r="I367"/>
  <c r="I366"/>
  <c r="I365"/>
  <c r="I364"/>
  <c r="I363"/>
  <c r="I362"/>
  <c r="I361"/>
  <c r="I360"/>
  <c r="I368" s="1"/>
  <c r="I379" s="1"/>
  <c r="A358"/>
  <c r="C356"/>
  <c r="A354"/>
  <c r="I347"/>
  <c r="I346"/>
  <c r="I345"/>
  <c r="I344"/>
  <c r="I348" s="1"/>
  <c r="I338"/>
  <c r="I337"/>
  <c r="I336"/>
  <c r="I335"/>
  <c r="I334"/>
  <c r="I333"/>
  <c r="I332"/>
  <c r="I331"/>
  <c r="I339" s="1"/>
  <c r="I350" s="1"/>
  <c r="E14" i="84" s="1"/>
  <c r="A329" i="82"/>
  <c r="I324"/>
  <c r="I323"/>
  <c r="I322"/>
  <c r="I321"/>
  <c r="I325" s="1"/>
  <c r="I315"/>
  <c r="I314"/>
  <c r="I313"/>
  <c r="I312"/>
  <c r="I311"/>
  <c r="I310"/>
  <c r="I309"/>
  <c r="I308"/>
  <c r="I316" s="1"/>
  <c r="I327" s="1"/>
  <c r="E13" i="84" s="1"/>
  <c r="A306" i="82"/>
  <c r="I301"/>
  <c r="I300"/>
  <c r="I299"/>
  <c r="I298"/>
  <c r="I302" s="1"/>
  <c r="I292"/>
  <c r="I291"/>
  <c r="I290"/>
  <c r="I289"/>
  <c r="I288"/>
  <c r="I287"/>
  <c r="I286"/>
  <c r="I285"/>
  <c r="I293" s="1"/>
  <c r="I304" s="1"/>
  <c r="E12" i="84" s="1"/>
  <c r="A283" i="82"/>
  <c r="A279"/>
  <c r="I274"/>
  <c r="I273"/>
  <c r="I272"/>
  <c r="I271"/>
  <c r="I275" s="1"/>
  <c r="I265"/>
  <c r="I264"/>
  <c r="I263"/>
  <c r="I262"/>
  <c r="I261"/>
  <c r="I260"/>
  <c r="I259"/>
  <c r="I258"/>
  <c r="I266" s="1"/>
  <c r="I277" s="1"/>
  <c r="A256"/>
  <c r="C254"/>
  <c r="A252"/>
  <c r="I245"/>
  <c r="I244"/>
  <c r="I243"/>
  <c r="I242"/>
  <c r="I246" s="1"/>
  <c r="I236"/>
  <c r="I235"/>
  <c r="I234"/>
  <c r="I233"/>
  <c r="I232"/>
  <c r="I231"/>
  <c r="I230"/>
  <c r="I229"/>
  <c r="I237" s="1"/>
  <c r="I248" s="1"/>
  <c r="D14" i="84" s="1"/>
  <c r="A227" i="82"/>
  <c r="I222"/>
  <c r="I221"/>
  <c r="I220"/>
  <c r="I219"/>
  <c r="I223" s="1"/>
  <c r="I213"/>
  <c r="I212"/>
  <c r="I211"/>
  <c r="I210"/>
  <c r="I209"/>
  <c r="I208"/>
  <c r="I207"/>
  <c r="I206"/>
  <c r="I214" s="1"/>
  <c r="I225" s="1"/>
  <c r="D13" i="84" s="1"/>
  <c r="A204" i="82"/>
  <c r="I199"/>
  <c r="I198"/>
  <c r="I197"/>
  <c r="I196"/>
  <c r="I200" s="1"/>
  <c r="I190"/>
  <c r="I189"/>
  <c r="I188"/>
  <c r="I187"/>
  <c r="I186"/>
  <c r="I185"/>
  <c r="I184"/>
  <c r="I183"/>
  <c r="I191" s="1"/>
  <c r="I202" s="1"/>
  <c r="D12" i="84" s="1"/>
  <c r="A181" i="82"/>
  <c r="A177"/>
  <c r="I172"/>
  <c r="I171"/>
  <c r="I170"/>
  <c r="I169"/>
  <c r="I173" s="1"/>
  <c r="I163"/>
  <c r="I162"/>
  <c r="I161"/>
  <c r="I160"/>
  <c r="I159"/>
  <c r="I158"/>
  <c r="I157"/>
  <c r="I156"/>
  <c r="I164" s="1"/>
  <c r="I175" s="1"/>
  <c r="A154"/>
  <c r="C152"/>
  <c r="A150"/>
  <c r="I143"/>
  <c r="I142"/>
  <c r="I141"/>
  <c r="I140"/>
  <c r="I144" s="1"/>
  <c r="I134"/>
  <c r="I133"/>
  <c r="I132"/>
  <c r="I131"/>
  <c r="I130"/>
  <c r="I129"/>
  <c r="I128"/>
  <c r="I127"/>
  <c r="I135" s="1"/>
  <c r="I146" s="1"/>
  <c r="C14" i="84" s="1"/>
  <c r="I14" s="1"/>
  <c r="A125" i="82"/>
  <c r="I120"/>
  <c r="I119"/>
  <c r="I118"/>
  <c r="I117"/>
  <c r="I121" s="1"/>
  <c r="I111"/>
  <c r="I110"/>
  <c r="I109"/>
  <c r="I108"/>
  <c r="I107"/>
  <c r="I106"/>
  <c r="I105"/>
  <c r="I104"/>
  <c r="I112" s="1"/>
  <c r="I123" s="1"/>
  <c r="C13" i="84" s="1"/>
  <c r="A102" i="82"/>
  <c r="I97"/>
  <c r="I96"/>
  <c r="I95"/>
  <c r="I94"/>
  <c r="I98" s="1"/>
  <c r="I88"/>
  <c r="I87"/>
  <c r="I86"/>
  <c r="I85"/>
  <c r="I84"/>
  <c r="I83"/>
  <c r="I82"/>
  <c r="I81"/>
  <c r="I89" s="1"/>
  <c r="I100" s="1"/>
  <c r="C12" i="84" s="1"/>
  <c r="A79" i="82"/>
  <c r="A75"/>
  <c r="I70"/>
  <c r="I69"/>
  <c r="I68"/>
  <c r="I67"/>
  <c r="I71" s="1"/>
  <c r="I61"/>
  <c r="I60"/>
  <c r="I59"/>
  <c r="I58"/>
  <c r="I57"/>
  <c r="I56"/>
  <c r="I55"/>
  <c r="I54"/>
  <c r="I62" s="1"/>
  <c r="A52"/>
  <c r="C50"/>
  <c r="A48"/>
  <c r="I43"/>
  <c r="I42"/>
  <c r="I41"/>
  <c r="I40"/>
  <c r="I39"/>
  <c r="I38"/>
  <c r="I37"/>
  <c r="I36"/>
  <c r="I44" s="1"/>
  <c r="B13" i="84" s="1"/>
  <c r="A34" i="82"/>
  <c r="I31"/>
  <c r="I30"/>
  <c r="I29"/>
  <c r="I28"/>
  <c r="I27"/>
  <c r="I26"/>
  <c r="I25"/>
  <c r="I24"/>
  <c r="I32" s="1"/>
  <c r="B12" i="84" s="1"/>
  <c r="A22" i="82"/>
  <c r="A18"/>
  <c r="I15"/>
  <c r="I14"/>
  <c r="I13"/>
  <c r="I12"/>
  <c r="I11"/>
  <c r="I10"/>
  <c r="I9"/>
  <c r="I8"/>
  <c r="I16" s="1"/>
  <c r="A6"/>
  <c r="C4"/>
  <c r="A2"/>
  <c r="G17" i="8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0"/>
  <c r="E9"/>
  <c r="E8"/>
  <c r="E7"/>
  <c r="E6"/>
  <c r="E5"/>
  <c r="E4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G3"/>
  <c r="H3"/>
  <c r="A10"/>
  <c r="A9"/>
  <c r="A8"/>
  <c r="A7"/>
  <c r="A6"/>
  <c r="A5"/>
  <c r="A4"/>
  <c r="J3"/>
  <c r="I3"/>
  <c r="F3"/>
  <c r="C3" i="23"/>
  <c r="L25" i="21"/>
  <c r="L24"/>
  <c r="L23"/>
  <c r="L21"/>
  <c r="I653" i="23"/>
  <c r="I652"/>
  <c r="I651"/>
  <c r="I650"/>
  <c r="I630"/>
  <c r="I629"/>
  <c r="I628"/>
  <c r="I627"/>
  <c r="I607"/>
  <c r="I606"/>
  <c r="I605"/>
  <c r="I604"/>
  <c r="I580"/>
  <c r="I579"/>
  <c r="I578"/>
  <c r="I577"/>
  <c r="I551"/>
  <c r="I550"/>
  <c r="I549"/>
  <c r="I548"/>
  <c r="I528"/>
  <c r="I527"/>
  <c r="I526"/>
  <c r="I525"/>
  <c r="I505"/>
  <c r="I504"/>
  <c r="I506" s="1"/>
  <c r="I503"/>
  <c r="I502"/>
  <c r="I478"/>
  <c r="I477"/>
  <c r="I476"/>
  <c r="I475"/>
  <c r="I449"/>
  <c r="I448"/>
  <c r="I447"/>
  <c r="I446"/>
  <c r="I426"/>
  <c r="I425"/>
  <c r="I427" s="1"/>
  <c r="I424"/>
  <c r="I423"/>
  <c r="I403"/>
  <c r="I402"/>
  <c r="I401"/>
  <c r="I400"/>
  <c r="I376"/>
  <c r="I375"/>
  <c r="I374"/>
  <c r="I373"/>
  <c r="I347"/>
  <c r="I346"/>
  <c r="I345"/>
  <c r="I344"/>
  <c r="I324"/>
  <c r="I323"/>
  <c r="I322"/>
  <c r="I321"/>
  <c r="I301"/>
  <c r="I300"/>
  <c r="I299"/>
  <c r="I298"/>
  <c r="I274"/>
  <c r="I273"/>
  <c r="I272"/>
  <c r="I271"/>
  <c r="I245"/>
  <c r="I244"/>
  <c r="I243"/>
  <c r="I242"/>
  <c r="I222"/>
  <c r="I221"/>
  <c r="I220"/>
  <c r="I219"/>
  <c r="I199"/>
  <c r="I198"/>
  <c r="I197"/>
  <c r="I196"/>
  <c r="I172"/>
  <c r="I171"/>
  <c r="I170"/>
  <c r="I169"/>
  <c r="I143"/>
  <c r="I142"/>
  <c r="I141"/>
  <c r="I140"/>
  <c r="I120"/>
  <c r="I119"/>
  <c r="I118"/>
  <c r="I117"/>
  <c r="I97"/>
  <c r="I96"/>
  <c r="I95"/>
  <c r="I94"/>
  <c r="I70"/>
  <c r="I69"/>
  <c r="I68"/>
  <c r="I67"/>
  <c r="I571"/>
  <c r="I570"/>
  <c r="I569"/>
  <c r="I568"/>
  <c r="I567"/>
  <c r="I566"/>
  <c r="I565"/>
  <c r="I564"/>
  <c r="I469"/>
  <c r="I468"/>
  <c r="I467"/>
  <c r="I466"/>
  <c r="I465"/>
  <c r="I464"/>
  <c r="I463"/>
  <c r="I462"/>
  <c r="I367"/>
  <c r="I366"/>
  <c r="I365"/>
  <c r="I364"/>
  <c r="I363"/>
  <c r="I362"/>
  <c r="I361"/>
  <c r="I360"/>
  <c r="I265"/>
  <c r="I264"/>
  <c r="I263"/>
  <c r="I262"/>
  <c r="I261"/>
  <c r="I260"/>
  <c r="I259"/>
  <c r="I258"/>
  <c r="I163"/>
  <c r="I162"/>
  <c r="I161"/>
  <c r="I160"/>
  <c r="I159"/>
  <c r="I158"/>
  <c r="I157"/>
  <c r="I156"/>
  <c r="I61"/>
  <c r="I60"/>
  <c r="I59"/>
  <c r="I58"/>
  <c r="I57"/>
  <c r="I56"/>
  <c r="I55"/>
  <c r="I54"/>
  <c r="I15"/>
  <c r="I14"/>
  <c r="I13"/>
  <c r="I12"/>
  <c r="I11"/>
  <c r="I10"/>
  <c r="I9"/>
  <c r="I8"/>
  <c r="I644"/>
  <c r="I643"/>
  <c r="I642"/>
  <c r="I641"/>
  <c r="I640"/>
  <c r="I639"/>
  <c r="I638"/>
  <c r="I637"/>
  <c r="I621"/>
  <c r="I620"/>
  <c r="I619"/>
  <c r="I618"/>
  <c r="I617"/>
  <c r="I616"/>
  <c r="I615"/>
  <c r="I614"/>
  <c r="I542"/>
  <c r="I541"/>
  <c r="I540"/>
  <c r="I539"/>
  <c r="I538"/>
  <c r="I537"/>
  <c r="I536"/>
  <c r="I535"/>
  <c r="I519"/>
  <c r="I518"/>
  <c r="I517"/>
  <c r="I516"/>
  <c r="I515"/>
  <c r="I514"/>
  <c r="I513"/>
  <c r="I512"/>
  <c r="I440"/>
  <c r="I439"/>
  <c r="I438"/>
  <c r="I437"/>
  <c r="I436"/>
  <c r="I435"/>
  <c r="I434"/>
  <c r="I433"/>
  <c r="I417"/>
  <c r="I416"/>
  <c r="I415"/>
  <c r="I414"/>
  <c r="I413"/>
  <c r="I412"/>
  <c r="I411"/>
  <c r="I410"/>
  <c r="I598"/>
  <c r="I597"/>
  <c r="I596"/>
  <c r="I595"/>
  <c r="I594"/>
  <c r="I593"/>
  <c r="I592"/>
  <c r="I591"/>
  <c r="I496"/>
  <c r="I495"/>
  <c r="I494"/>
  <c r="I493"/>
  <c r="I492"/>
  <c r="I491"/>
  <c r="I490"/>
  <c r="I489"/>
  <c r="I394"/>
  <c r="I393"/>
  <c r="I392"/>
  <c r="I391"/>
  <c r="I390"/>
  <c r="I389"/>
  <c r="I388"/>
  <c r="I387"/>
  <c r="I292"/>
  <c r="I291"/>
  <c r="I290"/>
  <c r="I289"/>
  <c r="I288"/>
  <c r="I287"/>
  <c r="I286"/>
  <c r="I285"/>
  <c r="I190"/>
  <c r="I189"/>
  <c r="I188"/>
  <c r="I187"/>
  <c r="I186"/>
  <c r="I185"/>
  <c r="I184"/>
  <c r="I183"/>
  <c r="I88"/>
  <c r="I87"/>
  <c r="I86"/>
  <c r="I85"/>
  <c r="I84"/>
  <c r="I83"/>
  <c r="I82"/>
  <c r="I81"/>
  <c r="I338"/>
  <c r="I337"/>
  <c r="I336"/>
  <c r="I335"/>
  <c r="I334"/>
  <c r="I333"/>
  <c r="I332"/>
  <c r="I331"/>
  <c r="I315"/>
  <c r="I314"/>
  <c r="I313"/>
  <c r="I312"/>
  <c r="I311"/>
  <c r="I310"/>
  <c r="I309"/>
  <c r="I308"/>
  <c r="I236"/>
  <c r="I235"/>
  <c r="I234"/>
  <c r="I233"/>
  <c r="I232"/>
  <c r="I231"/>
  <c r="I230"/>
  <c r="I229"/>
  <c r="I213"/>
  <c r="I212"/>
  <c r="I211"/>
  <c r="I210"/>
  <c r="I209"/>
  <c r="I208"/>
  <c r="I207"/>
  <c r="I206"/>
  <c r="I134"/>
  <c r="I133"/>
  <c r="I132"/>
  <c r="I131"/>
  <c r="I130"/>
  <c r="I129"/>
  <c r="I128"/>
  <c r="I127"/>
  <c r="I111"/>
  <c r="I110"/>
  <c r="I109"/>
  <c r="I108"/>
  <c r="I107"/>
  <c r="I106"/>
  <c r="I105"/>
  <c r="I104"/>
  <c r="C50"/>
  <c r="I31"/>
  <c r="I30"/>
  <c r="I29"/>
  <c r="I28"/>
  <c r="I27"/>
  <c r="I26"/>
  <c r="I25"/>
  <c r="I24"/>
  <c r="C4"/>
  <c r="A75"/>
  <c r="A635"/>
  <c r="A612"/>
  <c r="A589"/>
  <c r="A585"/>
  <c r="A562"/>
  <c r="A533"/>
  <c r="A510"/>
  <c r="A487"/>
  <c r="A483"/>
  <c r="A460"/>
  <c r="A431"/>
  <c r="A408"/>
  <c r="A385"/>
  <c r="A381"/>
  <c r="A358"/>
  <c r="A329"/>
  <c r="A306"/>
  <c r="A283"/>
  <c r="A279"/>
  <c r="A256"/>
  <c r="A204"/>
  <c r="A181"/>
  <c r="A154"/>
  <c r="A177"/>
  <c r="A102"/>
  <c r="A79"/>
  <c r="A52"/>
  <c r="A26" i="71"/>
  <c r="A14"/>
  <c r="A4"/>
  <c r="A14" i="24"/>
  <c r="A4"/>
  <c r="A10" i="71"/>
  <c r="A9"/>
  <c r="A8"/>
  <c r="A7"/>
  <c r="A6"/>
  <c r="A20" i="24"/>
  <c r="A19"/>
  <c r="A18"/>
  <c r="A17"/>
  <c r="A16"/>
  <c r="A25" i="21"/>
  <c r="A24"/>
  <c r="A23"/>
  <c r="A22"/>
  <c r="A21"/>
  <c r="A14"/>
  <c r="A13"/>
  <c r="A12"/>
  <c r="A11"/>
  <c r="A10"/>
  <c r="A227" i="23"/>
  <c r="A125"/>
  <c r="A34"/>
  <c r="A22"/>
  <c r="A18"/>
  <c r="A6"/>
  <c r="A48"/>
  <c r="C49"/>
  <c r="K22" i="21"/>
  <c r="K26" s="1"/>
  <c r="K27" s="1"/>
  <c r="J22"/>
  <c r="J26" s="1"/>
  <c r="J27" s="1"/>
  <c r="I22"/>
  <c r="H22"/>
  <c r="G22"/>
  <c r="G26" s="1"/>
  <c r="F22"/>
  <c r="F26" s="1"/>
  <c r="E22"/>
  <c r="E26" s="1"/>
  <c r="D22"/>
  <c r="D26" s="1"/>
  <c r="B30" i="71" s="1"/>
  <c r="C22" i="21"/>
  <c r="B22"/>
  <c r="B37"/>
  <c r="B36"/>
  <c r="B35"/>
  <c r="B34"/>
  <c r="B33"/>
  <c r="B32"/>
  <c r="B31"/>
  <c r="I26"/>
  <c r="I27" s="1"/>
  <c r="H26"/>
  <c r="H27" s="1"/>
  <c r="B19"/>
  <c r="A18"/>
  <c r="B8"/>
  <c r="A8"/>
  <c r="A7"/>
  <c r="C560" i="23"/>
  <c r="C559"/>
  <c r="A558"/>
  <c r="C458"/>
  <c r="C457"/>
  <c r="A456"/>
  <c r="C356"/>
  <c r="C355"/>
  <c r="A354"/>
  <c r="C254"/>
  <c r="C253"/>
  <c r="A252"/>
  <c r="C152"/>
  <c r="C151"/>
  <c r="A150"/>
  <c r="I43"/>
  <c r="I42"/>
  <c r="I41"/>
  <c r="I40"/>
  <c r="I39"/>
  <c r="I38"/>
  <c r="I37"/>
  <c r="I36"/>
  <c r="A2"/>
  <c r="H5" i="24"/>
  <c r="G5"/>
  <c r="F5"/>
  <c r="E5"/>
  <c r="D5"/>
  <c r="C5"/>
  <c r="B5"/>
  <c r="L26" i="141" l="1"/>
  <c r="M25" s="1"/>
  <c r="L22"/>
  <c r="B26"/>
  <c r="U28" i="71" s="1"/>
  <c r="E11" i="140"/>
  <c r="I214" i="139"/>
  <c r="I225" s="1"/>
  <c r="D13" i="141" s="1"/>
  <c r="I13" s="1"/>
  <c r="U9" i="71" s="1"/>
  <c r="I135" i="139"/>
  <c r="I146" s="1"/>
  <c r="C14" i="141" s="1"/>
  <c r="I14" s="1"/>
  <c r="U10" i="71" s="1"/>
  <c r="I12" i="141"/>
  <c r="U8" i="71" s="1"/>
  <c r="L22" i="138"/>
  <c r="L26" s="1"/>
  <c r="B26"/>
  <c r="T28" i="71" s="1"/>
  <c r="E11" i="137"/>
  <c r="I14" i="138"/>
  <c r="T10" i="71" s="1"/>
  <c r="I191" i="136"/>
  <c r="I202" s="1"/>
  <c r="D12" i="138" s="1"/>
  <c r="I89" i="136"/>
  <c r="I100" s="1"/>
  <c r="C12" i="138" s="1"/>
  <c r="I44" i="136"/>
  <c r="B13" i="138" s="1"/>
  <c r="I13" s="1"/>
  <c r="T9" i="71" s="1"/>
  <c r="B26" i="135"/>
  <c r="S28" i="71" s="1"/>
  <c r="S38" s="1"/>
  <c r="L26" i="135"/>
  <c r="C27" s="1"/>
  <c r="E11" i="134"/>
  <c r="I14" i="135"/>
  <c r="S10" i="71" s="1"/>
  <c r="I12" i="135"/>
  <c r="S8" i="71" s="1"/>
  <c r="R31"/>
  <c r="V31" s="1"/>
  <c r="E17" i="24"/>
  <c r="E11" i="131"/>
  <c r="I13" i="132"/>
  <c r="R9" i="71" s="1"/>
  <c r="I12" i="132"/>
  <c r="R8" i="71" s="1"/>
  <c r="Q31"/>
  <c r="L22" i="129"/>
  <c r="B26"/>
  <c r="Q28" i="71" s="1"/>
  <c r="Q38" s="1"/>
  <c r="I14" i="129"/>
  <c r="Q10" i="71" s="1"/>
  <c r="I12" i="129"/>
  <c r="Q8" i="71" s="1"/>
  <c r="I112" i="127"/>
  <c r="I123" s="1"/>
  <c r="C13" i="129" s="1"/>
  <c r="I13" s="1"/>
  <c r="Q9" i="71" s="1"/>
  <c r="I16" i="127"/>
  <c r="L22" i="126"/>
  <c r="B26"/>
  <c r="P28" i="71" s="1"/>
  <c r="P38" s="1"/>
  <c r="L26" i="126"/>
  <c r="M23" s="1"/>
  <c r="I14"/>
  <c r="P10" i="71" s="1"/>
  <c r="I13" i="126"/>
  <c r="P9" i="71" s="1"/>
  <c r="I12" i="126"/>
  <c r="P8" i="71" s="1"/>
  <c r="I16" i="124"/>
  <c r="I13" i="123"/>
  <c r="O9" i="71" s="1"/>
  <c r="I13" i="117"/>
  <c r="M9" i="71" s="1"/>
  <c r="I89" i="115"/>
  <c r="I100" s="1"/>
  <c r="C12" i="117" s="1"/>
  <c r="I12" s="1"/>
  <c r="M8" i="71" s="1"/>
  <c r="L22" i="114"/>
  <c r="B26"/>
  <c r="L28" i="71" s="1"/>
  <c r="I13" i="114"/>
  <c r="L9" i="71" s="1"/>
  <c r="I12" i="114"/>
  <c r="L8" i="71" s="1"/>
  <c r="L22" i="111"/>
  <c r="D26"/>
  <c r="K30" i="71" s="1"/>
  <c r="K38" s="1"/>
  <c r="E11" i="110"/>
  <c r="I14" i="111"/>
  <c r="K10" i="71" s="1"/>
  <c r="I112" i="109"/>
  <c r="I123" s="1"/>
  <c r="C13" i="111" s="1"/>
  <c r="I13" s="1"/>
  <c r="K9" i="71" s="1"/>
  <c r="I89" i="109"/>
  <c r="I100" s="1"/>
  <c r="C12" i="111" s="1"/>
  <c r="I12" s="1"/>
  <c r="K8" i="71" s="1"/>
  <c r="I71" i="109"/>
  <c r="I73" s="1"/>
  <c r="E11" i="107"/>
  <c r="I14" i="108"/>
  <c r="J10" i="71" s="1"/>
  <c r="I44" i="106"/>
  <c r="B13" i="108" s="1"/>
  <c r="I13" s="1"/>
  <c r="J9" i="71" s="1"/>
  <c r="E11" i="104"/>
  <c r="I14" i="105"/>
  <c r="I10" i="71" s="1"/>
  <c r="I13" i="105"/>
  <c r="I9" i="71" s="1"/>
  <c r="I73" i="103"/>
  <c r="C10" i="105" s="1"/>
  <c r="I32" i="103"/>
  <c r="B12" i="105" s="1"/>
  <c r="I12" s="1"/>
  <c r="I8" i="71" s="1"/>
  <c r="I14" i="102"/>
  <c r="H10" i="71" s="1"/>
  <c r="I237" i="100"/>
  <c r="I248" s="1"/>
  <c r="D14" i="102" s="1"/>
  <c r="I13"/>
  <c r="H9" i="71" s="1"/>
  <c r="I12" i="102"/>
  <c r="H8" i="71" s="1"/>
  <c r="L22" i="99"/>
  <c r="L26" s="1"/>
  <c r="B26"/>
  <c r="G28" i="71" s="1"/>
  <c r="G38" s="1"/>
  <c r="I12" i="99"/>
  <c r="G8" i="71" s="1"/>
  <c r="I73" i="97"/>
  <c r="B26" i="96"/>
  <c r="F28" i="71" s="1"/>
  <c r="E11" i="91"/>
  <c r="I14" i="92"/>
  <c r="E10" i="71" s="1"/>
  <c r="I214" i="90"/>
  <c r="I225" s="1"/>
  <c r="D13" i="92" s="1"/>
  <c r="I13" s="1"/>
  <c r="E9" i="71" s="1"/>
  <c r="I73" i="90"/>
  <c r="C10" i="92" s="1"/>
  <c r="L22" i="87"/>
  <c r="B26"/>
  <c r="D28" i="71" s="1"/>
  <c r="C17" i="24"/>
  <c r="C21" s="1"/>
  <c r="L26" i="87"/>
  <c r="I14"/>
  <c r="D10" i="71" s="1"/>
  <c r="I12" i="87"/>
  <c r="D8" i="71" s="1"/>
  <c r="B17" i="24"/>
  <c r="B21" s="1"/>
  <c r="L20"/>
  <c r="L22" i="84"/>
  <c r="B26"/>
  <c r="C28" i="71" s="1"/>
  <c r="C38" s="1"/>
  <c r="I12" i="84"/>
  <c r="C8" i="71" s="1"/>
  <c r="I73" i="82"/>
  <c r="L18" i="24"/>
  <c r="L19"/>
  <c r="L16"/>
  <c r="D17"/>
  <c r="E11" i="81"/>
  <c r="U38" i="71"/>
  <c r="T38"/>
  <c r="R38"/>
  <c r="O38"/>
  <c r="N38"/>
  <c r="M38"/>
  <c r="L38"/>
  <c r="J38"/>
  <c r="I38"/>
  <c r="H38"/>
  <c r="F38"/>
  <c r="E38"/>
  <c r="D38"/>
  <c r="C10" i="141"/>
  <c r="I77" i="139"/>
  <c r="C11" i="141" s="1"/>
  <c r="D10"/>
  <c r="I179" i="139"/>
  <c r="D11" i="141" s="1"/>
  <c r="I281" i="139"/>
  <c r="E11" i="141" s="1"/>
  <c r="E10"/>
  <c r="I352" i="139"/>
  <c r="I454"/>
  <c r="I383"/>
  <c r="F11" i="141" s="1"/>
  <c r="F10"/>
  <c r="G10"/>
  <c r="I485" i="139"/>
  <c r="G11" i="141" s="1"/>
  <c r="H10"/>
  <c r="I658" i="139"/>
  <c r="I587"/>
  <c r="H11" i="141" s="1"/>
  <c r="D27"/>
  <c r="B10"/>
  <c r="I20" i="139"/>
  <c r="B11" i="141" s="1"/>
  <c r="M22"/>
  <c r="M21"/>
  <c r="B10" i="138"/>
  <c r="I20" i="136"/>
  <c r="B11" i="138" s="1"/>
  <c r="C10"/>
  <c r="I77" i="136"/>
  <c r="C11" i="138" s="1"/>
  <c r="D10"/>
  <c r="I179" i="136"/>
  <c r="D11" i="138" s="1"/>
  <c r="I454" i="136"/>
  <c r="I383"/>
  <c r="F11" i="138" s="1"/>
  <c r="F10"/>
  <c r="H10"/>
  <c r="I658" i="136"/>
  <c r="I587"/>
  <c r="H11" i="138" s="1"/>
  <c r="E10"/>
  <c r="I352" i="136"/>
  <c r="I281"/>
  <c r="E11" i="138" s="1"/>
  <c r="I485" i="136"/>
  <c r="G11" i="138" s="1"/>
  <c r="G10"/>
  <c r="G15" s="1"/>
  <c r="G16" s="1"/>
  <c r="I556" i="136"/>
  <c r="I13" i="135"/>
  <c r="S9" i="71" s="1"/>
  <c r="C10" i="135"/>
  <c r="I77" i="133"/>
  <c r="C11" i="135" s="1"/>
  <c r="D10"/>
  <c r="I179" i="133"/>
  <c r="D11" i="135" s="1"/>
  <c r="E10"/>
  <c r="I281" i="133"/>
  <c r="E11" i="135" s="1"/>
  <c r="I352" i="133"/>
  <c r="I454"/>
  <c r="I383"/>
  <c r="F11" i="135" s="1"/>
  <c r="F10"/>
  <c r="I485" i="133"/>
  <c r="G11" i="135" s="1"/>
  <c r="G10"/>
  <c r="H10"/>
  <c r="I658" i="133"/>
  <c r="I587"/>
  <c r="H11" i="135" s="1"/>
  <c r="D27"/>
  <c r="B10"/>
  <c r="I20" i="133"/>
  <c r="B11" i="135" s="1"/>
  <c r="M22"/>
  <c r="M21"/>
  <c r="I77" i="130"/>
  <c r="C11" i="132" s="1"/>
  <c r="C10"/>
  <c r="D10"/>
  <c r="I179" i="130"/>
  <c r="D11" i="132" s="1"/>
  <c r="E10"/>
  <c r="E15" s="1"/>
  <c r="E16" s="1"/>
  <c r="I281" i="130"/>
  <c r="E11" i="132" s="1"/>
  <c r="I352" i="130"/>
  <c r="I454"/>
  <c r="F10" i="132"/>
  <c r="F15" s="1"/>
  <c r="F16" s="1"/>
  <c r="I383" i="130"/>
  <c r="F11" i="132" s="1"/>
  <c r="I485" i="130"/>
  <c r="G11" i="132" s="1"/>
  <c r="I556" i="130"/>
  <c r="G10" i="132"/>
  <c r="G15" s="1"/>
  <c r="G16" s="1"/>
  <c r="H10"/>
  <c r="I587" i="130"/>
  <c r="H11" i="132" s="1"/>
  <c r="B10"/>
  <c r="I20" i="130"/>
  <c r="B11" i="132" s="1"/>
  <c r="L22"/>
  <c r="G10" i="129"/>
  <c r="G15" s="1"/>
  <c r="G16" s="1"/>
  <c r="I485" i="127"/>
  <c r="G11" i="129" s="1"/>
  <c r="B10"/>
  <c r="I20" i="127"/>
  <c r="B11" i="129" s="1"/>
  <c r="C10"/>
  <c r="C15" s="1"/>
  <c r="Q17" i="71" s="1"/>
  <c r="I77" i="127"/>
  <c r="C11" i="129" s="1"/>
  <c r="D10"/>
  <c r="I250" i="127"/>
  <c r="I179"/>
  <c r="D11" i="129" s="1"/>
  <c r="E10"/>
  <c r="E15" s="1"/>
  <c r="E16" s="1"/>
  <c r="I281" i="127"/>
  <c r="E11" i="129" s="1"/>
  <c r="I454" i="127"/>
  <c r="I383"/>
  <c r="F11" i="129" s="1"/>
  <c r="F10"/>
  <c r="H10"/>
  <c r="I658" i="127"/>
  <c r="I587"/>
  <c r="H11" i="129" s="1"/>
  <c r="L26"/>
  <c r="M23" s="1"/>
  <c r="I77" i="124"/>
  <c r="C11" i="126" s="1"/>
  <c r="I148" i="124"/>
  <c r="C10" i="126"/>
  <c r="E10"/>
  <c r="I281" i="124"/>
  <c r="E11" i="126" s="1"/>
  <c r="I485" i="124"/>
  <c r="G11" i="126" s="1"/>
  <c r="G10"/>
  <c r="D27"/>
  <c r="D10"/>
  <c r="D15" s="1"/>
  <c r="P18" i="71" s="1"/>
  <c r="I179" i="124"/>
  <c r="D11" i="126" s="1"/>
  <c r="I454" i="124"/>
  <c r="I383"/>
  <c r="F11" i="126" s="1"/>
  <c r="F10"/>
  <c r="H10"/>
  <c r="I658" i="124"/>
  <c r="I587"/>
  <c r="H11" i="126" s="1"/>
  <c r="M25"/>
  <c r="B10"/>
  <c r="I20" i="124"/>
  <c r="B11" i="126" s="1"/>
  <c r="M22"/>
  <c r="B27"/>
  <c r="M21"/>
  <c r="C10" i="123"/>
  <c r="I77" i="121"/>
  <c r="C11" i="123" s="1"/>
  <c r="D10"/>
  <c r="I179" i="121"/>
  <c r="D11" i="123" s="1"/>
  <c r="I352" i="121"/>
  <c r="E10" i="123"/>
  <c r="E15" s="1"/>
  <c r="E16" s="1"/>
  <c r="I281" i="121"/>
  <c r="E11" i="123" s="1"/>
  <c r="I454" i="121"/>
  <c r="I383"/>
  <c r="F11" i="123" s="1"/>
  <c r="F10"/>
  <c r="G10"/>
  <c r="G15" s="1"/>
  <c r="G16" s="1"/>
  <c r="I485" i="121"/>
  <c r="G11" i="123" s="1"/>
  <c r="H10"/>
  <c r="I587" i="121"/>
  <c r="H11" i="123" s="1"/>
  <c r="I12"/>
  <c r="O8" i="71" s="1"/>
  <c r="B10" i="123"/>
  <c r="I20" i="121"/>
  <c r="B11" i="123" s="1"/>
  <c r="L22"/>
  <c r="L26" s="1"/>
  <c r="B10" i="120"/>
  <c r="I20" i="118"/>
  <c r="B11" i="120" s="1"/>
  <c r="D10"/>
  <c r="I250" i="118"/>
  <c r="I179"/>
  <c r="D11" i="120" s="1"/>
  <c r="E10"/>
  <c r="I281" i="118"/>
  <c r="E11" i="120" s="1"/>
  <c r="I352" i="118"/>
  <c r="I454"/>
  <c r="F10" i="120"/>
  <c r="I383" i="118"/>
  <c r="F11" i="120" s="1"/>
  <c r="I485" i="118"/>
  <c r="G11" i="120" s="1"/>
  <c r="G10"/>
  <c r="H10"/>
  <c r="I658" i="118"/>
  <c r="I587"/>
  <c r="H11" i="120" s="1"/>
  <c r="I12"/>
  <c r="N8" i="71" s="1"/>
  <c r="I77" i="118"/>
  <c r="C11" i="120" s="1"/>
  <c r="C10"/>
  <c r="L22"/>
  <c r="I46" i="115"/>
  <c r="B10" i="117"/>
  <c r="I20" i="115"/>
  <c r="B11" i="117" s="1"/>
  <c r="C10"/>
  <c r="I77" i="115"/>
  <c r="C11" i="117" s="1"/>
  <c r="D10"/>
  <c r="I179" i="115"/>
  <c r="D11" i="117" s="1"/>
  <c r="E10"/>
  <c r="E15" s="1"/>
  <c r="E16" s="1"/>
  <c r="I281" i="115"/>
  <c r="E11" i="117" s="1"/>
  <c r="I454" i="115"/>
  <c r="I383"/>
  <c r="F11" i="117" s="1"/>
  <c r="F10"/>
  <c r="G10"/>
  <c r="I485" i="115"/>
  <c r="G11" i="117" s="1"/>
  <c r="H10"/>
  <c r="I587" i="115"/>
  <c r="H11" i="117" s="1"/>
  <c r="L22"/>
  <c r="D10" i="114"/>
  <c r="I179" i="112"/>
  <c r="D11" i="114" s="1"/>
  <c r="G10"/>
  <c r="I485" i="112"/>
  <c r="G11" i="114" s="1"/>
  <c r="H10"/>
  <c r="H15" s="1"/>
  <c r="H16" s="1"/>
  <c r="I658" i="112"/>
  <c r="I587"/>
  <c r="H11" i="114" s="1"/>
  <c r="B10"/>
  <c r="I20" i="112"/>
  <c r="B11" i="114" s="1"/>
  <c r="I77" i="112"/>
  <c r="C11" i="114" s="1"/>
  <c r="C10"/>
  <c r="E10"/>
  <c r="E15" s="1"/>
  <c r="E16" s="1"/>
  <c r="I281" i="112"/>
  <c r="E11" i="114" s="1"/>
  <c r="I352" i="112"/>
  <c r="I454"/>
  <c r="I383"/>
  <c r="F11" i="114" s="1"/>
  <c r="F10"/>
  <c r="L26"/>
  <c r="L26" i="111"/>
  <c r="B10"/>
  <c r="I20" i="109"/>
  <c r="B11" i="111" s="1"/>
  <c r="D10"/>
  <c r="I250" i="109"/>
  <c r="I179"/>
  <c r="D11" i="111" s="1"/>
  <c r="E10"/>
  <c r="I281" i="109"/>
  <c r="E11" i="111" s="1"/>
  <c r="F10"/>
  <c r="I383" i="109"/>
  <c r="F11" i="111" s="1"/>
  <c r="I485" i="109"/>
  <c r="G11" i="111" s="1"/>
  <c r="G10"/>
  <c r="H10"/>
  <c r="I658" i="109"/>
  <c r="I587"/>
  <c r="H11" i="111" s="1"/>
  <c r="B10" i="108"/>
  <c r="I20" i="106"/>
  <c r="B11" i="108" s="1"/>
  <c r="C10"/>
  <c r="I77" i="106"/>
  <c r="C11" i="108" s="1"/>
  <c r="D10"/>
  <c r="I179" i="106"/>
  <c r="D11" i="108" s="1"/>
  <c r="I352" i="106"/>
  <c r="E10" i="108"/>
  <c r="I281" i="106"/>
  <c r="E11" i="108" s="1"/>
  <c r="I454" i="106"/>
  <c r="F10" i="108"/>
  <c r="F15" s="1"/>
  <c r="F16" s="1"/>
  <c r="I383" i="106"/>
  <c r="F11" i="108" s="1"/>
  <c r="G10"/>
  <c r="G15" s="1"/>
  <c r="G16" s="1"/>
  <c r="I485" i="106"/>
  <c r="G11" i="108" s="1"/>
  <c r="H10"/>
  <c r="I587" i="106"/>
  <c r="H11" i="108" s="1"/>
  <c r="B4"/>
  <c r="I12"/>
  <c r="J8" i="71" s="1"/>
  <c r="L26" i="108"/>
  <c r="B27" s="1"/>
  <c r="L22"/>
  <c r="G10" i="105"/>
  <c r="G15" s="1"/>
  <c r="G16" s="1"/>
  <c r="I485" i="103"/>
  <c r="G11" i="105" s="1"/>
  <c r="D10"/>
  <c r="I179" i="103"/>
  <c r="D11" i="105" s="1"/>
  <c r="E10"/>
  <c r="I281" i="103"/>
  <c r="E11" i="105" s="1"/>
  <c r="I383" i="103"/>
  <c r="F11" i="105" s="1"/>
  <c r="F10"/>
  <c r="I454" i="103"/>
  <c r="H10" i="105"/>
  <c r="I587" i="103"/>
  <c r="H11" i="105" s="1"/>
  <c r="I658" i="103"/>
  <c r="I20"/>
  <c r="B11" i="105" s="1"/>
  <c r="B10"/>
  <c r="L22"/>
  <c r="I148" i="100"/>
  <c r="I77"/>
  <c r="C11" i="102" s="1"/>
  <c r="C10"/>
  <c r="D10"/>
  <c r="I179" i="100"/>
  <c r="D11" i="102" s="1"/>
  <c r="E10"/>
  <c r="E15" s="1"/>
  <c r="E16" s="1"/>
  <c r="I281" i="100"/>
  <c r="E11" i="102" s="1"/>
  <c r="I383" i="100"/>
  <c r="F11" i="102" s="1"/>
  <c r="F10"/>
  <c r="F15" s="1"/>
  <c r="F16" s="1"/>
  <c r="G10"/>
  <c r="G15" s="1"/>
  <c r="G16" s="1"/>
  <c r="I556" i="100"/>
  <c r="I485"/>
  <c r="G11" i="102" s="1"/>
  <c r="H10"/>
  <c r="H15" s="1"/>
  <c r="H16" s="1"/>
  <c r="I587" i="100"/>
  <c r="H11" i="102" s="1"/>
  <c r="I20" i="100"/>
  <c r="B11" i="102" s="1"/>
  <c r="B10"/>
  <c r="L22"/>
  <c r="L26" s="1"/>
  <c r="M25" s="1"/>
  <c r="I13" i="99"/>
  <c r="G9" i="71" s="1"/>
  <c r="C10" i="99"/>
  <c r="I77" i="97"/>
  <c r="C11" i="99" s="1"/>
  <c r="I281" i="97"/>
  <c r="E11" i="99" s="1"/>
  <c r="E10"/>
  <c r="F10"/>
  <c r="F15" s="1"/>
  <c r="F16" s="1"/>
  <c r="I383" i="97"/>
  <c r="F11" i="99" s="1"/>
  <c r="G10"/>
  <c r="I485" i="97"/>
  <c r="G11" i="99" s="1"/>
  <c r="I556" i="97"/>
  <c r="H10" i="99"/>
  <c r="I658" i="97"/>
  <c r="I587"/>
  <c r="H11" i="99" s="1"/>
  <c r="D10"/>
  <c r="I250" i="97"/>
  <c r="I179"/>
  <c r="D11" i="99" s="1"/>
  <c r="I20" i="97"/>
  <c r="B11" i="99" s="1"/>
  <c r="B10"/>
  <c r="M22"/>
  <c r="M21"/>
  <c r="I13" i="96"/>
  <c r="F9" i="71" s="1"/>
  <c r="I12" i="96"/>
  <c r="F8" i="71" s="1"/>
  <c r="H10" i="96"/>
  <c r="I658" i="94"/>
  <c r="I587"/>
  <c r="H11" i="96" s="1"/>
  <c r="I46" i="94"/>
  <c r="I20"/>
  <c r="B11" i="96" s="1"/>
  <c r="B10"/>
  <c r="I77" i="94"/>
  <c r="C11" i="96" s="1"/>
  <c r="C10"/>
  <c r="D10"/>
  <c r="I250" i="94"/>
  <c r="I179"/>
  <c r="D11" i="96" s="1"/>
  <c r="E10"/>
  <c r="I281" i="94"/>
  <c r="E11" i="96" s="1"/>
  <c r="F10"/>
  <c r="I383" i="94"/>
  <c r="F11" i="96" s="1"/>
  <c r="G10"/>
  <c r="G15" s="1"/>
  <c r="G16" s="1"/>
  <c r="I485" i="94"/>
  <c r="G11" i="96" s="1"/>
  <c r="L26"/>
  <c r="I77" i="90"/>
  <c r="C11" i="92" s="1"/>
  <c r="D10"/>
  <c r="I179" i="90"/>
  <c r="D11" i="92" s="1"/>
  <c r="E10"/>
  <c r="I281" i="90"/>
  <c r="E11" i="92" s="1"/>
  <c r="I352" i="90"/>
  <c r="I454"/>
  <c r="F10" i="92"/>
  <c r="I383" i="90"/>
  <c r="F11" i="92" s="1"/>
  <c r="I485" i="90"/>
  <c r="G11" i="92" s="1"/>
  <c r="G10"/>
  <c r="H10"/>
  <c r="I658" i="90"/>
  <c r="I587"/>
  <c r="H11" i="92" s="1"/>
  <c r="I12"/>
  <c r="E8" i="71" s="1"/>
  <c r="I46" i="90"/>
  <c r="B10" i="92"/>
  <c r="I20" i="90"/>
  <c r="B11" i="92" s="1"/>
  <c r="L22"/>
  <c r="M25" i="87"/>
  <c r="M24"/>
  <c r="I148" i="85"/>
  <c r="C10" i="87"/>
  <c r="C15" s="1"/>
  <c r="D17" i="71" s="1"/>
  <c r="I77" i="85"/>
  <c r="C11" i="87" s="1"/>
  <c r="D10"/>
  <c r="I250" i="85"/>
  <c r="I179"/>
  <c r="D11" i="87" s="1"/>
  <c r="E10"/>
  <c r="I352" i="85"/>
  <c r="I281"/>
  <c r="E11" i="87" s="1"/>
  <c r="F10"/>
  <c r="I383" i="85"/>
  <c r="F11" i="87" s="1"/>
  <c r="I485" i="85"/>
  <c r="G11" i="87" s="1"/>
  <c r="G10"/>
  <c r="H10"/>
  <c r="I658" i="85"/>
  <c r="I587"/>
  <c r="H11" i="87" s="1"/>
  <c r="C27"/>
  <c r="I13"/>
  <c r="D9" i="71" s="1"/>
  <c r="B4" i="87"/>
  <c r="M23"/>
  <c r="I46" i="85"/>
  <c r="I20"/>
  <c r="B11" i="87" s="1"/>
  <c r="B10"/>
  <c r="D27"/>
  <c r="M22"/>
  <c r="M21"/>
  <c r="I20" i="82"/>
  <c r="B11" i="84" s="1"/>
  <c r="B10"/>
  <c r="C10"/>
  <c r="I77" i="82"/>
  <c r="C11" i="84" s="1"/>
  <c r="D10"/>
  <c r="D15" s="1"/>
  <c r="C18" i="71" s="1"/>
  <c r="I179" i="82"/>
  <c r="D11" i="84" s="1"/>
  <c r="E10"/>
  <c r="I281" i="82"/>
  <c r="E11" i="84" s="1"/>
  <c r="I383" i="82"/>
  <c r="F11" i="84" s="1"/>
  <c r="F10"/>
  <c r="G10"/>
  <c r="I556" i="82"/>
  <c r="I485"/>
  <c r="G11" i="84" s="1"/>
  <c r="H10"/>
  <c r="H15" s="1"/>
  <c r="H16" s="1"/>
  <c r="I587" i="82"/>
  <c r="H11" i="84" s="1"/>
  <c r="I13"/>
  <c r="C9" i="71" s="1"/>
  <c r="B4" i="84"/>
  <c r="L22" i="21"/>
  <c r="L26" s="1"/>
  <c r="B26"/>
  <c r="I302" i="23"/>
  <c r="I404"/>
  <c r="I654"/>
  <c r="I275"/>
  <c r="I325"/>
  <c r="I450"/>
  <c r="I552"/>
  <c r="I608"/>
  <c r="I16"/>
  <c r="I144"/>
  <c r="K21" i="24"/>
  <c r="K22" s="1"/>
  <c r="V34" i="71"/>
  <c r="W34" s="1"/>
  <c r="V36"/>
  <c r="W36" s="1"/>
  <c r="G27" i="21"/>
  <c r="E21" i="24"/>
  <c r="E22" s="1"/>
  <c r="I200" i="23"/>
  <c r="I223"/>
  <c r="I246"/>
  <c r="I377"/>
  <c r="I479"/>
  <c r="I581"/>
  <c r="I583" s="1"/>
  <c r="I529"/>
  <c r="I631"/>
  <c r="I173"/>
  <c r="I121"/>
  <c r="I98"/>
  <c r="I71"/>
  <c r="I348"/>
  <c r="I470"/>
  <c r="I543"/>
  <c r="I622"/>
  <c r="I599"/>
  <c r="I395"/>
  <c r="I572"/>
  <c r="I645"/>
  <c r="I368"/>
  <c r="I441"/>
  <c r="I452" s="1"/>
  <c r="F14" i="21" s="1"/>
  <c r="I520" i="23"/>
  <c r="I418"/>
  <c r="I497"/>
  <c r="I508" s="1"/>
  <c r="G12" i="21" s="1"/>
  <c r="I316" i="23"/>
  <c r="I293"/>
  <c r="I266"/>
  <c r="I89"/>
  <c r="I191"/>
  <c r="I339"/>
  <c r="I164"/>
  <c r="I62"/>
  <c r="I112"/>
  <c r="I214"/>
  <c r="V37" i="71"/>
  <c r="V35"/>
  <c r="W35" s="1"/>
  <c r="F21" i="24"/>
  <c r="F22" s="1"/>
  <c r="V33" i="71"/>
  <c r="V32"/>
  <c r="I21" i="24"/>
  <c r="I22" s="1"/>
  <c r="H21"/>
  <c r="H22" s="1"/>
  <c r="G21"/>
  <c r="G22" s="1"/>
  <c r="J21"/>
  <c r="J22" s="1"/>
  <c r="C26" i="21"/>
  <c r="B29" i="71" s="1"/>
  <c r="I135" i="23"/>
  <c r="I44"/>
  <c r="B13" i="21" s="1"/>
  <c r="B9" i="24" s="1"/>
  <c r="I32" i="23"/>
  <c r="B12" i="21" s="1"/>
  <c r="B8" i="24" s="1"/>
  <c r="I237" i="23"/>
  <c r="B27" i="141" l="1"/>
  <c r="M24"/>
  <c r="M23"/>
  <c r="C27"/>
  <c r="I250" i="139"/>
  <c r="C15" i="141"/>
  <c r="U17" i="71" s="1"/>
  <c r="I46" i="139"/>
  <c r="I12" i="138"/>
  <c r="T8" i="71" s="1"/>
  <c r="I250" i="136"/>
  <c r="I148"/>
  <c r="M25" i="135"/>
  <c r="M24"/>
  <c r="M23"/>
  <c r="B27"/>
  <c r="L27" s="1"/>
  <c r="I250" i="133"/>
  <c r="C15" i="135"/>
  <c r="S17" i="71" s="1"/>
  <c r="I148" i="133"/>
  <c r="I46"/>
  <c r="B3" i="135" s="1"/>
  <c r="B5" s="1"/>
  <c r="F23" i="22" s="1"/>
  <c r="C15" i="132"/>
  <c r="R17" i="71" s="1"/>
  <c r="I148" i="130"/>
  <c r="I46"/>
  <c r="B3" i="132" s="1"/>
  <c r="B5" s="1"/>
  <c r="F22" i="22" s="1"/>
  <c r="I148" i="127"/>
  <c r="M24" i="126"/>
  <c r="L27"/>
  <c r="M26"/>
  <c r="C27"/>
  <c r="I46" i="124"/>
  <c r="B3" i="126" s="1"/>
  <c r="B5" s="1"/>
  <c r="F20" i="22" s="1"/>
  <c r="I46" i="118"/>
  <c r="I250" i="112"/>
  <c r="I148"/>
  <c r="I46"/>
  <c r="V30" i="71"/>
  <c r="D27" i="111"/>
  <c r="C10"/>
  <c r="I77" i="109"/>
  <c r="C11" i="111" s="1"/>
  <c r="C15" s="1"/>
  <c r="K17" i="71" s="1"/>
  <c r="B4" i="111"/>
  <c r="I46" i="106"/>
  <c r="B3" i="108" s="1"/>
  <c r="B5" s="1"/>
  <c r="F14" i="22" s="1"/>
  <c r="D15" i="105"/>
  <c r="I18" i="71" s="1"/>
  <c r="I77" i="103"/>
  <c r="C11" i="105" s="1"/>
  <c r="I46" i="100"/>
  <c r="B3" i="102" s="1"/>
  <c r="B5" s="1"/>
  <c r="F12" i="22" s="1"/>
  <c r="D27" i="99"/>
  <c r="B27"/>
  <c r="M24"/>
  <c r="C27"/>
  <c r="M23"/>
  <c r="M25"/>
  <c r="C15"/>
  <c r="G17" i="71" s="1"/>
  <c r="I148" i="97"/>
  <c r="I46"/>
  <c r="B3" i="99" s="1"/>
  <c r="B5" s="1"/>
  <c r="F11" i="22" s="1"/>
  <c r="L17" i="24"/>
  <c r="L21" s="1"/>
  <c r="M20" s="1"/>
  <c r="I250" i="90"/>
  <c r="B27" i="87"/>
  <c r="L27" s="1"/>
  <c r="D15"/>
  <c r="D18" i="71" s="1"/>
  <c r="D21" i="24"/>
  <c r="B27" i="84"/>
  <c r="L26"/>
  <c r="M21" s="1"/>
  <c r="I148" i="82"/>
  <c r="I46"/>
  <c r="B3" i="84" s="1"/>
  <c r="B5" s="1"/>
  <c r="F7" i="22" s="1"/>
  <c r="V28" i="71"/>
  <c r="B28"/>
  <c r="I225" i="23"/>
  <c r="D13" i="21" s="1"/>
  <c r="D9" i="24" s="1"/>
  <c r="F15" i="141"/>
  <c r="F16" s="1"/>
  <c r="E15"/>
  <c r="E16" s="1"/>
  <c r="G15"/>
  <c r="G16" s="1"/>
  <c r="B3"/>
  <c r="B5" s="1"/>
  <c r="F25" i="22" s="1"/>
  <c r="I10" i="141"/>
  <c r="U6" i="71" s="1"/>
  <c r="B15" i="141"/>
  <c r="U16" i="71" s="1"/>
  <c r="L27" i="141"/>
  <c r="I556" i="139"/>
  <c r="I148"/>
  <c r="I660" s="1"/>
  <c r="I11" i="141"/>
  <c r="U7" i="71" s="1"/>
  <c r="H15" i="141"/>
  <c r="H16" s="1"/>
  <c r="D15"/>
  <c r="U18" i="71" s="1"/>
  <c r="D15" i="138"/>
  <c r="T18" i="71" s="1"/>
  <c r="E15" i="138"/>
  <c r="E16" s="1"/>
  <c r="C15"/>
  <c r="T17" i="71" s="1"/>
  <c r="M25" i="138"/>
  <c r="M24"/>
  <c r="M21"/>
  <c r="M23"/>
  <c r="I11"/>
  <c r="T7" i="71" s="1"/>
  <c r="D27" i="138"/>
  <c r="B27"/>
  <c r="H15"/>
  <c r="H16" s="1"/>
  <c r="I46" i="136"/>
  <c r="I10" i="138"/>
  <c r="T6" i="71" s="1"/>
  <c r="B15" i="138"/>
  <c r="T16" i="71" s="1"/>
  <c r="C27" i="138"/>
  <c r="M22"/>
  <c r="F15"/>
  <c r="F16" s="1"/>
  <c r="F15" i="135"/>
  <c r="F16" s="1"/>
  <c r="B15"/>
  <c r="S16" i="71" s="1"/>
  <c r="I10" i="135"/>
  <c r="S6" i="71" s="1"/>
  <c r="I556" i="133"/>
  <c r="G15" i="135"/>
  <c r="G16" s="1"/>
  <c r="E15"/>
  <c r="E16" s="1"/>
  <c r="I11"/>
  <c r="S7" i="71" s="1"/>
  <c r="H15" i="135"/>
  <c r="H16" s="1"/>
  <c r="D15"/>
  <c r="S18" i="71" s="1"/>
  <c r="I11" i="132"/>
  <c r="R7" i="71" s="1"/>
  <c r="I658" i="130"/>
  <c r="I250"/>
  <c r="I10" i="132"/>
  <c r="R6" i="71" s="1"/>
  <c r="B15" i="132"/>
  <c r="R16" i="71" s="1"/>
  <c r="L26" i="132"/>
  <c r="H15"/>
  <c r="H16" s="1"/>
  <c r="D15"/>
  <c r="R18" i="71" s="1"/>
  <c r="F15" i="129"/>
  <c r="F16" s="1"/>
  <c r="H15"/>
  <c r="H16" s="1"/>
  <c r="D15"/>
  <c r="Q18" i="71" s="1"/>
  <c r="I11" i="129"/>
  <c r="Q7" i="71" s="1"/>
  <c r="I10" i="129"/>
  <c r="Q6" i="71" s="1"/>
  <c r="B15" i="129"/>
  <c r="Q16" i="71" s="1"/>
  <c r="C27" i="129"/>
  <c r="M21"/>
  <c r="D27"/>
  <c r="I352" i="127"/>
  <c r="I556"/>
  <c r="M25" i="129"/>
  <c r="M24"/>
  <c r="B27"/>
  <c r="I46" i="127"/>
  <c r="M22" i="129"/>
  <c r="C15" i="126"/>
  <c r="P17" i="71" s="1"/>
  <c r="H15" i="126"/>
  <c r="H16" s="1"/>
  <c r="I556" i="124"/>
  <c r="E15" i="126"/>
  <c r="E16" s="1"/>
  <c r="I10"/>
  <c r="P6" i="71" s="1"/>
  <c r="B15" i="126"/>
  <c r="P16" i="71" s="1"/>
  <c r="I11" i="126"/>
  <c r="P7" i="71" s="1"/>
  <c r="F15" i="126"/>
  <c r="F16" s="1"/>
  <c r="I250" i="124"/>
  <c r="G15" i="126"/>
  <c r="G16" s="1"/>
  <c r="I352" i="124"/>
  <c r="M24" i="123"/>
  <c r="M23"/>
  <c r="M21"/>
  <c r="D27"/>
  <c r="M25"/>
  <c r="C27"/>
  <c r="B27"/>
  <c r="I11"/>
  <c r="O7" i="71" s="1"/>
  <c r="I148" i="121"/>
  <c r="I46"/>
  <c r="I658"/>
  <c r="I556"/>
  <c r="I250"/>
  <c r="C15" i="123"/>
  <c r="O17" i="71" s="1"/>
  <c r="I10" i="123"/>
  <c r="O6" i="71" s="1"/>
  <c r="B15" i="123"/>
  <c r="O16" i="71" s="1"/>
  <c r="M22" i="123"/>
  <c r="H15"/>
  <c r="H16" s="1"/>
  <c r="F15"/>
  <c r="F16" s="1"/>
  <c r="D15"/>
  <c r="O18" i="71" s="1"/>
  <c r="B3" i="120"/>
  <c r="B5" s="1"/>
  <c r="F18" i="22" s="1"/>
  <c r="I10" i="120"/>
  <c r="N6" i="71" s="1"/>
  <c r="N11" s="1"/>
  <c r="B15" i="120"/>
  <c r="N16" i="71" s="1"/>
  <c r="M22" i="120"/>
  <c r="I148" i="118"/>
  <c r="I660" s="1"/>
  <c r="I556"/>
  <c r="C15" i="120"/>
  <c r="N17" i="71" s="1"/>
  <c r="L26" i="120"/>
  <c r="G15"/>
  <c r="G16" s="1"/>
  <c r="F15"/>
  <c r="F16" s="1"/>
  <c r="E15"/>
  <c r="E16" s="1"/>
  <c r="I11"/>
  <c r="N7" i="71" s="1"/>
  <c r="H15" i="120"/>
  <c r="H16" s="1"/>
  <c r="D15"/>
  <c r="N18" i="71" s="1"/>
  <c r="B3" i="117"/>
  <c r="B5" s="1"/>
  <c r="F17" i="22" s="1"/>
  <c r="B15" i="117"/>
  <c r="M16" i="71" s="1"/>
  <c r="I10" i="117"/>
  <c r="M6" i="71" s="1"/>
  <c r="M22" i="117"/>
  <c r="L26"/>
  <c r="I556" i="115"/>
  <c r="H15" i="117"/>
  <c r="H16" s="1"/>
  <c r="F15"/>
  <c r="F16" s="1"/>
  <c r="D15"/>
  <c r="M18" i="71" s="1"/>
  <c r="I11" i="117"/>
  <c r="M7" i="71" s="1"/>
  <c r="I148" i="115"/>
  <c r="I658"/>
  <c r="G15" i="117"/>
  <c r="G16" s="1"/>
  <c r="I352" i="115"/>
  <c r="I250"/>
  <c r="C15" i="117"/>
  <c r="M17" i="71" s="1"/>
  <c r="C15" i="114"/>
  <c r="L17" i="71" s="1"/>
  <c r="M25" i="114"/>
  <c r="M24"/>
  <c r="B3"/>
  <c r="B5" s="1"/>
  <c r="F16" i="22" s="1"/>
  <c r="I10" i="114"/>
  <c r="L6" i="71" s="1"/>
  <c r="B15" i="114"/>
  <c r="L16" i="71" s="1"/>
  <c r="B27" i="114"/>
  <c r="M22"/>
  <c r="M21"/>
  <c r="M23"/>
  <c r="I11"/>
  <c r="L7" i="71" s="1"/>
  <c r="I556" i="112"/>
  <c r="F15" i="114"/>
  <c r="F16" s="1"/>
  <c r="D27"/>
  <c r="G15"/>
  <c r="G16" s="1"/>
  <c r="D15"/>
  <c r="L18" i="71" s="1"/>
  <c r="C27" i="114"/>
  <c r="D15" i="111"/>
  <c r="K18" i="71" s="1"/>
  <c r="H15" i="111"/>
  <c r="H16" s="1"/>
  <c r="M24"/>
  <c r="M23"/>
  <c r="M21"/>
  <c r="I10"/>
  <c r="K6" i="71" s="1"/>
  <c r="B15" i="111"/>
  <c r="K16" i="71" s="1"/>
  <c r="C27" i="111"/>
  <c r="I352" i="109"/>
  <c r="M22" i="111"/>
  <c r="M25"/>
  <c r="B27"/>
  <c r="I556" i="109"/>
  <c r="I454"/>
  <c r="I46"/>
  <c r="G15" i="111"/>
  <c r="G16" s="1"/>
  <c r="F15"/>
  <c r="F16" s="1"/>
  <c r="E15"/>
  <c r="E16" s="1"/>
  <c r="B15" i="108"/>
  <c r="J16" i="71" s="1"/>
  <c r="J23" s="1"/>
  <c r="I10" i="108"/>
  <c r="J6" i="71" s="1"/>
  <c r="D27" i="108"/>
  <c r="C27"/>
  <c r="I148" i="106"/>
  <c r="M22" i="108"/>
  <c r="M25"/>
  <c r="H15"/>
  <c r="H16" s="1"/>
  <c r="E15"/>
  <c r="E16" s="1"/>
  <c r="D15"/>
  <c r="J18" i="71" s="1"/>
  <c r="I11" i="108"/>
  <c r="J7" i="71" s="1"/>
  <c r="M23" i="108"/>
  <c r="M24"/>
  <c r="M21"/>
  <c r="I658" i="106"/>
  <c r="I556"/>
  <c r="I250"/>
  <c r="C15" i="108"/>
  <c r="J17" i="71" s="1"/>
  <c r="F15" i="105"/>
  <c r="F16" s="1"/>
  <c r="I11"/>
  <c r="I7" i="71" s="1"/>
  <c r="E15" i="105"/>
  <c r="E16" s="1"/>
  <c r="H15"/>
  <c r="H16" s="1"/>
  <c r="I10"/>
  <c r="I6" i="71" s="1"/>
  <c r="B15" i="105"/>
  <c r="I16" i="71" s="1"/>
  <c r="I250" i="103"/>
  <c r="C15" i="105"/>
  <c r="I17" i="71" s="1"/>
  <c r="I556" i="103"/>
  <c r="I46"/>
  <c r="I352"/>
  <c r="I148"/>
  <c r="L26" i="105"/>
  <c r="I10" i="102"/>
  <c r="H6" i="71" s="1"/>
  <c r="B15" i="102"/>
  <c r="H16" i="71" s="1"/>
  <c r="C27" i="102"/>
  <c r="D27"/>
  <c r="B27"/>
  <c r="M22"/>
  <c r="I11"/>
  <c r="H7" i="71" s="1"/>
  <c r="I658" i="100"/>
  <c r="I250"/>
  <c r="I454"/>
  <c r="I352"/>
  <c r="C15" i="102"/>
  <c r="H17" i="71" s="1"/>
  <c r="M24" i="102"/>
  <c r="M23"/>
  <c r="M21"/>
  <c r="D15"/>
  <c r="H18" i="71" s="1"/>
  <c r="H15" i="99"/>
  <c r="H16" s="1"/>
  <c r="G15"/>
  <c r="G16" s="1"/>
  <c r="E15"/>
  <c r="E16" s="1"/>
  <c r="I352" i="97"/>
  <c r="I11" i="99"/>
  <c r="G7" i="71" s="1"/>
  <c r="D15" i="99"/>
  <c r="G18" i="71" s="1"/>
  <c r="I454" i="97"/>
  <c r="B15" i="99"/>
  <c r="G16" i="71" s="1"/>
  <c r="I10" i="99"/>
  <c r="G6" i="71" s="1"/>
  <c r="D15" i="96"/>
  <c r="F18" i="71" s="1"/>
  <c r="M25" i="96"/>
  <c r="M24"/>
  <c r="B15"/>
  <c r="F16" i="71" s="1"/>
  <c r="I10" i="96"/>
  <c r="F6" i="71" s="1"/>
  <c r="F11" s="1"/>
  <c r="B3" i="96"/>
  <c r="B5" s="1"/>
  <c r="F10" i="22" s="1"/>
  <c r="B27" i="96"/>
  <c r="C27"/>
  <c r="M21"/>
  <c r="I352" i="94"/>
  <c r="D27" i="96"/>
  <c r="I454" i="94"/>
  <c r="I148"/>
  <c r="I660" s="1"/>
  <c r="M22" i="96"/>
  <c r="I556" i="94"/>
  <c r="F15" i="96"/>
  <c r="F16" s="1"/>
  <c r="E15"/>
  <c r="E16" s="1"/>
  <c r="C15"/>
  <c r="F17" i="71" s="1"/>
  <c r="I11" i="96"/>
  <c r="F7" i="71" s="1"/>
  <c r="M23" i="96"/>
  <c r="H15"/>
  <c r="H16" s="1"/>
  <c r="B3" i="92"/>
  <c r="B5" s="1"/>
  <c r="F9" i="22" s="1"/>
  <c r="I10" i="92"/>
  <c r="E6" i="71" s="1"/>
  <c r="B15" i="92"/>
  <c r="E16" i="71" s="1"/>
  <c r="M22" i="92"/>
  <c r="I556" i="90"/>
  <c r="I148"/>
  <c r="G15" i="92"/>
  <c r="G16" s="1"/>
  <c r="F15"/>
  <c r="F16" s="1"/>
  <c r="E15"/>
  <c r="E16" s="1"/>
  <c r="C15"/>
  <c r="E17" i="71" s="1"/>
  <c r="I11" i="92"/>
  <c r="E7" i="71" s="1"/>
  <c r="L26" i="92"/>
  <c r="H15"/>
  <c r="H16" s="1"/>
  <c r="D15"/>
  <c r="E18" i="71" s="1"/>
  <c r="H15" i="87"/>
  <c r="H16" s="1"/>
  <c r="B3"/>
  <c r="B5" s="1"/>
  <c r="F8" i="22" s="1"/>
  <c r="I10" i="87"/>
  <c r="D6" i="71" s="1"/>
  <c r="B15" i="87"/>
  <c r="D16" i="71" s="1"/>
  <c r="D23" s="1"/>
  <c r="I11" i="87"/>
  <c r="D7" i="71" s="1"/>
  <c r="G15" i="87"/>
  <c r="G16" s="1"/>
  <c r="I454" i="85"/>
  <c r="I660" s="1"/>
  <c r="M26" i="87"/>
  <c r="I556" i="85"/>
  <c r="F15" i="87"/>
  <c r="F16" s="1"/>
  <c r="E15"/>
  <c r="E16" s="1"/>
  <c r="F15" i="84"/>
  <c r="F16" s="1"/>
  <c r="C15"/>
  <c r="C17" i="71" s="1"/>
  <c r="G15" i="84"/>
  <c r="G16" s="1"/>
  <c r="B15"/>
  <c r="C16" i="71" s="1"/>
  <c r="I10" i="84"/>
  <c r="C6" i="71" s="1"/>
  <c r="I352" i="82"/>
  <c r="I658"/>
  <c r="I250"/>
  <c r="I454"/>
  <c r="E15" i="84"/>
  <c r="E16" s="1"/>
  <c r="I11"/>
  <c r="C7" i="71" s="1"/>
  <c r="I610" i="23"/>
  <c r="H12" i="21" s="1"/>
  <c r="H10"/>
  <c r="I587" i="23"/>
  <c r="M25" i="21"/>
  <c r="M24"/>
  <c r="M23"/>
  <c r="M21"/>
  <c r="F27"/>
  <c r="E27"/>
  <c r="D27"/>
  <c r="M22"/>
  <c r="B27"/>
  <c r="I304" i="23"/>
  <c r="E12" i="21" s="1"/>
  <c r="B4"/>
  <c r="I531" i="23"/>
  <c r="G13" i="21" s="1"/>
  <c r="I350" i="23"/>
  <c r="E14" i="21" s="1"/>
  <c r="I481" i="23"/>
  <c r="I202"/>
  <c r="D12" i="21" s="1"/>
  <c r="D8" i="24" s="1"/>
  <c r="I123" i="23"/>
  <c r="C13" i="21" s="1"/>
  <c r="C9" i="24" s="1"/>
  <c r="I146" i="23"/>
  <c r="C14" i="21" s="1"/>
  <c r="C10" i="24" s="1"/>
  <c r="I554" i="23"/>
  <c r="G14" i="21" s="1"/>
  <c r="I175" i="23"/>
  <c r="I179" s="1"/>
  <c r="I277"/>
  <c r="I633"/>
  <c r="I379"/>
  <c r="I327"/>
  <c r="E13" i="21" s="1"/>
  <c r="I406" i="23"/>
  <c r="F12" i="21" s="1"/>
  <c r="I73" i="23"/>
  <c r="I77" s="1"/>
  <c r="I100"/>
  <c r="C12" i="21" s="1"/>
  <c r="C8" i="24" s="1"/>
  <c r="I248" i="23"/>
  <c r="D14" i="21" s="1"/>
  <c r="D10" i="24" s="1"/>
  <c r="I656" i="23"/>
  <c r="H14" i="21" s="1"/>
  <c r="H10" i="24" s="1"/>
  <c r="I429" i="23"/>
  <c r="F13" i="21" s="1"/>
  <c r="C27"/>
  <c r="V29" i="71"/>
  <c r="H11" i="21"/>
  <c r="B10"/>
  <c r="B6" i="24" s="1"/>
  <c r="I20" i="23"/>
  <c r="M26" i="141" l="1"/>
  <c r="U23" i="71"/>
  <c r="U11"/>
  <c r="T23"/>
  <c r="T11"/>
  <c r="M26" i="135"/>
  <c r="S23" i="71"/>
  <c r="I660" i="133"/>
  <c r="S11" i="71"/>
  <c r="I660" i="130"/>
  <c r="R23" i="71"/>
  <c r="R11"/>
  <c r="Q23"/>
  <c r="Q11"/>
  <c r="P23"/>
  <c r="I660" i="124"/>
  <c r="P11" i="71"/>
  <c r="O23"/>
  <c r="O11"/>
  <c r="N23"/>
  <c r="I660" i="115"/>
  <c r="M23" i="71"/>
  <c r="M11"/>
  <c r="M26" i="114"/>
  <c r="I660" i="112"/>
  <c r="L23" i="71"/>
  <c r="L11"/>
  <c r="L27" i="111"/>
  <c r="I148" i="109"/>
  <c r="K11" i="71"/>
  <c r="K23"/>
  <c r="I11" i="111"/>
  <c r="K7" i="71" s="1"/>
  <c r="L27" i="108"/>
  <c r="J11" i="71"/>
  <c r="I660" i="106"/>
  <c r="I23" i="71"/>
  <c r="I11"/>
  <c r="H23"/>
  <c r="I660" i="100"/>
  <c r="H11" i="71"/>
  <c r="L27" i="99"/>
  <c r="M26"/>
  <c r="G23" i="71"/>
  <c r="G11"/>
  <c r="I660" i="97"/>
  <c r="F23" i="71"/>
  <c r="I660" i="90"/>
  <c r="E23" i="71"/>
  <c r="E11"/>
  <c r="D11"/>
  <c r="M22" i="84"/>
  <c r="M23"/>
  <c r="M26" s="1"/>
  <c r="M24"/>
  <c r="C27"/>
  <c r="M25"/>
  <c r="D27"/>
  <c r="M18" i="24"/>
  <c r="M21"/>
  <c r="B22"/>
  <c r="M16"/>
  <c r="M19"/>
  <c r="C22"/>
  <c r="D22"/>
  <c r="M17"/>
  <c r="I10"/>
  <c r="I660" i="82"/>
  <c r="I9" i="24"/>
  <c r="I8"/>
  <c r="I15" i="141"/>
  <c r="J10" s="1"/>
  <c r="B16"/>
  <c r="M26" i="138"/>
  <c r="B3"/>
  <c r="B5" s="1"/>
  <c r="F24" i="22" s="1"/>
  <c r="I660" i="136"/>
  <c r="I15" i="138"/>
  <c r="L27"/>
  <c r="I15" i="135"/>
  <c r="J10" s="1"/>
  <c r="M24" i="132"/>
  <c r="M23"/>
  <c r="M21"/>
  <c r="M25"/>
  <c r="D27"/>
  <c r="B27"/>
  <c r="C27"/>
  <c r="M22"/>
  <c r="I15"/>
  <c r="J11" s="1"/>
  <c r="B3" i="129"/>
  <c r="B5" s="1"/>
  <c r="F21" i="22" s="1"/>
  <c r="I660" i="127"/>
  <c r="I15" i="129"/>
  <c r="J10" s="1"/>
  <c r="L27"/>
  <c r="M26"/>
  <c r="I15" i="126"/>
  <c r="J11" s="1"/>
  <c r="I15" i="123"/>
  <c r="J10" s="1"/>
  <c r="L27"/>
  <c r="M26"/>
  <c r="B3"/>
  <c r="B5" s="1"/>
  <c r="F19" i="22" s="1"/>
  <c r="I660" i="121"/>
  <c r="M24" i="120"/>
  <c r="M23"/>
  <c r="M21"/>
  <c r="D27"/>
  <c r="C27"/>
  <c r="B27"/>
  <c r="M25"/>
  <c r="I15"/>
  <c r="J10" s="1"/>
  <c r="I15" i="117"/>
  <c r="D16" s="1"/>
  <c r="M23"/>
  <c r="M24"/>
  <c r="M21"/>
  <c r="M25"/>
  <c r="B27"/>
  <c r="D27"/>
  <c r="C27"/>
  <c r="L27" i="114"/>
  <c r="I15"/>
  <c r="B16" s="1"/>
  <c r="I15" i="111"/>
  <c r="J11" s="1"/>
  <c r="I660" i="109"/>
  <c r="B3" i="111"/>
  <c r="B5" s="1"/>
  <c r="F15" i="22" s="1"/>
  <c r="M26" i="111"/>
  <c r="I15" i="108"/>
  <c r="C16" s="1"/>
  <c r="M26"/>
  <c r="I660" i="103"/>
  <c r="B3" i="105"/>
  <c r="B5" s="1"/>
  <c r="F13" i="22" s="1"/>
  <c r="I15" i="105"/>
  <c r="B16" s="1"/>
  <c r="M21"/>
  <c r="M24"/>
  <c r="M23"/>
  <c r="B27"/>
  <c r="C27"/>
  <c r="M25"/>
  <c r="D27"/>
  <c r="M22"/>
  <c r="M26" i="102"/>
  <c r="I15"/>
  <c r="J10" s="1"/>
  <c r="L27"/>
  <c r="I15" i="99"/>
  <c r="B16" s="1"/>
  <c r="I15" i="96"/>
  <c r="J11" s="1"/>
  <c r="M26"/>
  <c r="L27"/>
  <c r="M23" i="92"/>
  <c r="M24"/>
  <c r="M21"/>
  <c r="B27"/>
  <c r="M25"/>
  <c r="D27"/>
  <c r="C27"/>
  <c r="I15"/>
  <c r="D16" s="1"/>
  <c r="I15" i="87"/>
  <c r="I15" i="84"/>
  <c r="B16" s="1"/>
  <c r="G10" i="21"/>
  <c r="I485" i="23"/>
  <c r="I556" s="1"/>
  <c r="F10" i="21"/>
  <c r="F6" i="24" s="1"/>
  <c r="I383" i="23"/>
  <c r="F11" i="21" s="1"/>
  <c r="F7" i="24" s="1"/>
  <c r="E10" i="21"/>
  <c r="I281" i="23"/>
  <c r="I352" s="1"/>
  <c r="I14" i="21"/>
  <c r="B10" i="71" s="1"/>
  <c r="I12" i="21"/>
  <c r="B8" i="71" s="1"/>
  <c r="M26" i="21"/>
  <c r="L27"/>
  <c r="I658" i="23"/>
  <c r="H13" i="21"/>
  <c r="H11" i="24" s="1"/>
  <c r="I250" i="23"/>
  <c r="D10" i="21"/>
  <c r="D6" i="24" s="1"/>
  <c r="I148" i="23"/>
  <c r="C10" i="21"/>
  <c r="C6" i="24" s="1"/>
  <c r="B38" i="71"/>
  <c r="I454" i="23"/>
  <c r="V38" i="71"/>
  <c r="C11"/>
  <c r="C23"/>
  <c r="C11" i="21"/>
  <c r="C7" i="24" s="1"/>
  <c r="E11" i="21"/>
  <c r="I46" i="23"/>
  <c r="B11" i="21"/>
  <c r="B7" i="24" s="1"/>
  <c r="D11" i="21"/>
  <c r="D7" i="24" s="1"/>
  <c r="D16" i="141" l="1"/>
  <c r="J11"/>
  <c r="J10" i="132"/>
  <c r="J10" i="126"/>
  <c r="B16"/>
  <c r="D16" i="123"/>
  <c r="B16"/>
  <c r="C16" i="117"/>
  <c r="J11"/>
  <c r="J10"/>
  <c r="J10" i="114"/>
  <c r="J11"/>
  <c r="D16"/>
  <c r="J11" i="102"/>
  <c r="M26" i="92"/>
  <c r="C16"/>
  <c r="L22" i="24"/>
  <c r="L27" i="84"/>
  <c r="I6" i="24"/>
  <c r="I7"/>
  <c r="T39" i="71"/>
  <c r="U39"/>
  <c r="R39"/>
  <c r="S39"/>
  <c r="P39"/>
  <c r="Q39"/>
  <c r="N39"/>
  <c r="O39"/>
  <c r="L39"/>
  <c r="M39"/>
  <c r="J39"/>
  <c r="K39"/>
  <c r="H39"/>
  <c r="I39"/>
  <c r="F39"/>
  <c r="G39"/>
  <c r="D39"/>
  <c r="E39"/>
  <c r="W33"/>
  <c r="W37"/>
  <c r="C39"/>
  <c r="J12" i="141"/>
  <c r="J14"/>
  <c r="J13"/>
  <c r="C16"/>
  <c r="I16" s="1"/>
  <c r="J13" i="138"/>
  <c r="J12"/>
  <c r="J14"/>
  <c r="C16"/>
  <c r="D16"/>
  <c r="J10"/>
  <c r="B16"/>
  <c r="J11"/>
  <c r="J12" i="135"/>
  <c r="J14"/>
  <c r="J13"/>
  <c r="C16"/>
  <c r="B16"/>
  <c r="D16"/>
  <c r="J11"/>
  <c r="B16" i="132"/>
  <c r="D16"/>
  <c r="J14"/>
  <c r="J13"/>
  <c r="J12"/>
  <c r="C16"/>
  <c r="M26"/>
  <c r="L27"/>
  <c r="J14" i="129"/>
  <c r="J12"/>
  <c r="J13"/>
  <c r="D16"/>
  <c r="C16"/>
  <c r="J11"/>
  <c r="B16"/>
  <c r="J12" i="126"/>
  <c r="J14"/>
  <c r="J13"/>
  <c r="D16"/>
  <c r="C16"/>
  <c r="J14" i="123"/>
  <c r="J13"/>
  <c r="J12"/>
  <c r="J11"/>
  <c r="C16"/>
  <c r="D16" i="120"/>
  <c r="J14"/>
  <c r="J13"/>
  <c r="J12"/>
  <c r="L27"/>
  <c r="B16"/>
  <c r="M26"/>
  <c r="C16"/>
  <c r="J11"/>
  <c r="B16" i="117"/>
  <c r="J14"/>
  <c r="J13"/>
  <c r="J12"/>
  <c r="M26"/>
  <c r="L27"/>
  <c r="J12" i="114"/>
  <c r="J14"/>
  <c r="J13"/>
  <c r="C16"/>
  <c r="C16" i="111"/>
  <c r="J12"/>
  <c r="J14"/>
  <c r="D16"/>
  <c r="J13"/>
  <c r="B16"/>
  <c r="J10"/>
  <c r="D16" i="108"/>
  <c r="B16"/>
  <c r="J11"/>
  <c r="J10"/>
  <c r="J13"/>
  <c r="J14"/>
  <c r="J12"/>
  <c r="J13" i="105"/>
  <c r="J14"/>
  <c r="J12"/>
  <c r="J11"/>
  <c r="D16"/>
  <c r="M26"/>
  <c r="J10"/>
  <c r="L27"/>
  <c r="C16"/>
  <c r="J14" i="102"/>
  <c r="J13"/>
  <c r="J12"/>
  <c r="D16"/>
  <c r="B16"/>
  <c r="C16"/>
  <c r="D16" i="99"/>
  <c r="J11"/>
  <c r="J14"/>
  <c r="J13"/>
  <c r="J12"/>
  <c r="C16"/>
  <c r="J10"/>
  <c r="J12" i="96"/>
  <c r="J14"/>
  <c r="J13"/>
  <c r="D16"/>
  <c r="J10"/>
  <c r="C16"/>
  <c r="B16"/>
  <c r="J13" i="92"/>
  <c r="J14"/>
  <c r="J12"/>
  <c r="L27"/>
  <c r="J10"/>
  <c r="B16"/>
  <c r="J11"/>
  <c r="J12" i="87"/>
  <c r="J14"/>
  <c r="D16"/>
  <c r="C16"/>
  <c r="J13"/>
  <c r="J10"/>
  <c r="J11"/>
  <c r="B16"/>
  <c r="J10" i="84"/>
  <c r="J12"/>
  <c r="J14"/>
  <c r="C16"/>
  <c r="J13"/>
  <c r="D16"/>
  <c r="J11"/>
  <c r="I13" i="21"/>
  <c r="G11"/>
  <c r="B3"/>
  <c r="B5" s="1"/>
  <c r="F6" i="22" s="1"/>
  <c r="F26" s="1"/>
  <c r="I10" i="21"/>
  <c r="B6" i="71" s="1"/>
  <c r="V6" s="1"/>
  <c r="B11" i="24"/>
  <c r="I11" i="21"/>
  <c r="W31" i="71"/>
  <c r="W32"/>
  <c r="W28"/>
  <c r="W30"/>
  <c r="W29"/>
  <c r="B39"/>
  <c r="H15" i="21"/>
  <c r="V8" i="71"/>
  <c r="G11" i="24"/>
  <c r="I660" i="23"/>
  <c r="C15" i="21"/>
  <c r="B17" i="71" s="1"/>
  <c r="C11" i="24"/>
  <c r="V10" i="71"/>
  <c r="D15" i="21"/>
  <c r="B18" i="71" s="1"/>
  <c r="D11" i="24"/>
  <c r="E15" i="21"/>
  <c r="E11" i="24"/>
  <c r="F15" i="21"/>
  <c r="B20" i="71" s="1"/>
  <c r="F11" i="24"/>
  <c r="G15" i="21"/>
  <c r="B15"/>
  <c r="B22" i="71" l="1"/>
  <c r="V22" s="1"/>
  <c r="J15" i="141"/>
  <c r="J15" i="138"/>
  <c r="I16"/>
  <c r="I16" i="132"/>
  <c r="J15"/>
  <c r="I16" i="129"/>
  <c r="I16" i="126"/>
  <c r="J15"/>
  <c r="I16" i="123"/>
  <c r="J15"/>
  <c r="I16" i="120"/>
  <c r="I16" i="117"/>
  <c r="J15"/>
  <c r="I16" i="114"/>
  <c r="I16" i="105"/>
  <c r="J15" i="102"/>
  <c r="I16" i="99"/>
  <c r="I16" i="92"/>
  <c r="J15" i="87"/>
  <c r="I16" i="84"/>
  <c r="B9" i="71"/>
  <c r="V9" s="1"/>
  <c r="I15" i="21"/>
  <c r="B16" i="71"/>
  <c r="V16" s="1"/>
  <c r="B7"/>
  <c r="V7" s="1"/>
  <c r="V39"/>
  <c r="I11" i="24"/>
  <c r="J15" i="135"/>
  <c r="I16"/>
  <c r="J15" i="129"/>
  <c r="J15" i="120"/>
  <c r="J15" i="114"/>
  <c r="J15" i="111"/>
  <c r="I16"/>
  <c r="I16" i="108"/>
  <c r="J15"/>
  <c r="J15" i="105"/>
  <c r="I16" i="102"/>
  <c r="J15" i="99"/>
  <c r="I16" i="96"/>
  <c r="J15"/>
  <c r="J15" i="92"/>
  <c r="I16" i="87"/>
  <c r="J15" i="84"/>
  <c r="W38" i="71"/>
  <c r="V20"/>
  <c r="V18"/>
  <c r="V17"/>
  <c r="V21"/>
  <c r="V19"/>
  <c r="E16" i="21"/>
  <c r="B11" i="71" l="1"/>
  <c r="V11" s="1"/>
  <c r="U12" s="1"/>
  <c r="J9" i="24"/>
  <c r="J6"/>
  <c r="J7"/>
  <c r="J10"/>
  <c r="J8"/>
  <c r="H16" i="21"/>
  <c r="F12" i="24"/>
  <c r="H12"/>
  <c r="G16" i="21"/>
  <c r="F16"/>
  <c r="G12" i="24"/>
  <c r="E12"/>
  <c r="D16" i="21"/>
  <c r="J12"/>
  <c r="D12" i="24"/>
  <c r="J13" i="21"/>
  <c r="J14"/>
  <c r="C12" i="24"/>
  <c r="C16" i="21"/>
  <c r="B16"/>
  <c r="B23" i="71"/>
  <c r="J10" i="21"/>
  <c r="B12" i="24"/>
  <c r="J11" i="21"/>
  <c r="S12" i="71" l="1"/>
  <c r="T12"/>
  <c r="Q12"/>
  <c r="R12"/>
  <c r="O12"/>
  <c r="P12"/>
  <c r="M12"/>
  <c r="N12"/>
  <c r="K12"/>
  <c r="L12"/>
  <c r="I12"/>
  <c r="J12"/>
  <c r="G12"/>
  <c r="H12"/>
  <c r="E12"/>
  <c r="F12"/>
  <c r="W8"/>
  <c r="D12"/>
  <c r="W9"/>
  <c r="W10"/>
  <c r="I12" i="24"/>
  <c r="I16" i="21"/>
  <c r="C12" i="71"/>
  <c r="W6"/>
  <c r="W7"/>
  <c r="V23"/>
  <c r="U24" s="1"/>
  <c r="J15" i="21"/>
  <c r="B12" i="71"/>
  <c r="J11" i="24"/>
  <c r="S24" i="71" l="1"/>
  <c r="T24"/>
  <c r="Q24"/>
  <c r="R24"/>
  <c r="O24"/>
  <c r="P24"/>
  <c r="M24"/>
  <c r="N24"/>
  <c r="K24"/>
  <c r="L24"/>
  <c r="I24"/>
  <c r="J24"/>
  <c r="G24"/>
  <c r="H24"/>
  <c r="E24"/>
  <c r="F24"/>
  <c r="W22"/>
  <c r="D24"/>
  <c r="W20"/>
  <c r="W21"/>
  <c r="W18"/>
  <c r="W19"/>
  <c r="B24"/>
  <c r="W17"/>
  <c r="W11"/>
  <c r="V12"/>
  <c r="C24"/>
  <c r="W16"/>
  <c r="V24" l="1"/>
  <c r="W23"/>
</calcChain>
</file>

<file path=xl/sharedStrings.xml><?xml version="1.0" encoding="utf-8"?>
<sst xmlns="http://schemas.openxmlformats.org/spreadsheetml/2006/main" count="13064" uniqueCount="154">
  <si>
    <t>%</t>
  </si>
  <si>
    <t>TOTAL</t>
  </si>
  <si>
    <t>ACTIVIDAD 1</t>
  </si>
  <si>
    <t>ACTIVIDAD 2</t>
  </si>
  <si>
    <t>ACTIVIDAD 3</t>
  </si>
  <si>
    <t>ACTIVIDAD 4</t>
  </si>
  <si>
    <t>ACTIVIDAD 5</t>
  </si>
  <si>
    <t>ACTIVIDAD 6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</si>
  <si>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</si>
  <si>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</si>
  <si>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</si>
  <si>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</si>
  <si>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</si>
  <si>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</si>
  <si>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</si>
  <si>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</si>
  <si>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</si>
  <si>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</si>
  <si>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</si>
  <si>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</si>
  <si>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</si>
  <si>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</si>
  <si>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</si>
  <si>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</si>
  <si>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</si>
  <si>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ACRÓNIMO</t>
  </si>
  <si>
    <t>BENEFICIARIO PRINCIPAL</t>
  </si>
  <si>
    <t>Cantidad</t>
  </si>
  <si>
    <t>Coste total</t>
  </si>
  <si>
    <t>Tipo de unidad</t>
  </si>
  <si>
    <t>Descripción del Gasto</t>
  </si>
  <si>
    <t>Coste unidad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</si>
  <si>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</si>
  <si>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</si>
  <si>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</si>
  <si>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</si>
  <si>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</si>
  <si>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</si>
  <si>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</si>
  <si>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</si>
  <si>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</si>
  <si>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</si>
  <si>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</si>
  <si>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CÓDIGO B</t>
  </si>
  <si>
    <t>GASTO ELEGIBLE</t>
  </si>
  <si>
    <t>CUADRO FINANCIERO RESUMEN</t>
  </si>
  <si>
    <t>A0</t>
  </si>
  <si>
    <t>Gastos de preparación</t>
  </si>
  <si>
    <t>2. Gastos de oficina y administrativos</t>
  </si>
  <si>
    <t>5. Equipamientos</t>
  </si>
  <si>
    <t>TOTAL %</t>
  </si>
  <si>
    <t>AO</t>
  </si>
  <si>
    <t>ANUALIDAD</t>
  </si>
  <si>
    <t>ACTIVIDAD 0</t>
  </si>
  <si>
    <t>Título de la Actividad 1</t>
  </si>
  <si>
    <t>Título de la Actividad 2</t>
  </si>
  <si>
    <t>Título de la Actividad 3</t>
  </si>
  <si>
    <t>Título de la Actividad 4</t>
  </si>
  <si>
    <t>Beneficiario 3</t>
  </si>
  <si>
    <t>Beneficiario 4</t>
  </si>
  <si>
    <t>Beneficiario 5</t>
  </si>
  <si>
    <t>Beneficiario 6</t>
  </si>
  <si>
    <t>Beneficiario 7</t>
  </si>
  <si>
    <t>Beneficiario 8</t>
  </si>
  <si>
    <t>Beneficiario 10</t>
  </si>
  <si>
    <t>Beneficiario 11</t>
  </si>
  <si>
    <t>Beneficiario 12</t>
  </si>
  <si>
    <t>Beneficiario 13</t>
  </si>
  <si>
    <t>Beneficiario 14</t>
  </si>
  <si>
    <t>Beneficiario 15</t>
  </si>
  <si>
    <t>Beneficiario 16</t>
  </si>
  <si>
    <t>Beneficiario 17</t>
  </si>
  <si>
    <t>Beneficiario 18</t>
  </si>
  <si>
    <t>Beneficiario 19</t>
  </si>
  <si>
    <t>Beneficiario 9</t>
  </si>
  <si>
    <t>Beneficiario 20</t>
  </si>
  <si>
    <t>TOTAL ACTIVIDAD 0</t>
  </si>
  <si>
    <t>7.1.A. PRESUPUESTO DETALLADO DEL BENEFICIARIO PRINCIPAL</t>
  </si>
  <si>
    <t>Comunicación</t>
  </si>
  <si>
    <t>TIPO DE TERRITORIO</t>
  </si>
  <si>
    <t>Importe (€)</t>
  </si>
  <si>
    <t>01. Grandes zonas urbanas (densamente pobladas &gt; 50.000)</t>
  </si>
  <si>
    <t>02. Pequeñas zonas urbanas (medianamente pobladas &gt;5.000)</t>
  </si>
  <si>
    <t>03. Zonas rurales (poco pobladas)</t>
  </si>
  <si>
    <t xml:space="preserve">CATEGORÍA DE INTERVENCIÓN </t>
  </si>
  <si>
    <t>Costes indirectos</t>
  </si>
  <si>
    <t>DENOMINACIÓN BENEFICIARIO</t>
  </si>
  <si>
    <t>3. Viaje y alojamiento</t>
  </si>
  <si>
    <t>4. Servicios y expertos externos</t>
  </si>
  <si>
    <t>2. GASTO ELEGIBLE DEL PROYECTO POR CATEGORÍA DE GASTO, ACTIVIDAD Y ANUALIDAD</t>
  </si>
  <si>
    <t>ACTIVIDAD</t>
  </si>
  <si>
    <t>CATEGORÍA GASTO</t>
  </si>
  <si>
    <t>3. GASTO ELEGIBLE DEL PROYECTO POR CATEGORÍA DE GASTO, ACTIVIDAD, ANUALIDAD Y BENEFICIARIO</t>
  </si>
  <si>
    <t>Nº personas</t>
  </si>
  <si>
    <t>Cargo/Función</t>
  </si>
  <si>
    <t>Coste bruto anual</t>
  </si>
  <si>
    <t>% imputación</t>
  </si>
  <si>
    <t>Tipo de Unidad (Meses/Días/Horas)</t>
  </si>
  <si>
    <t>Nº (Meses/Días/Horas)</t>
  </si>
  <si>
    <t>Coste unitario</t>
  </si>
  <si>
    <t>1. Personal directo</t>
  </si>
  <si>
    <t>Nº desplazamientos previstos</t>
  </si>
  <si>
    <t>Desplazamientos previstos</t>
  </si>
  <si>
    <t>Nº personas desplazadas</t>
  </si>
  <si>
    <t xml:space="preserve">Coste medio por desplazamiento </t>
  </si>
  <si>
    <t>Tareas/Resultados</t>
  </si>
  <si>
    <t>Tipo Unidad</t>
  </si>
  <si>
    <t>Descripción del Gasto (Productos, herramientas, acciones, seminarios, etc)</t>
  </si>
  <si>
    <t>BENEFICIARIO</t>
  </si>
  <si>
    <t>€</t>
  </si>
  <si>
    <t>GENERACIÓN DE INGRESOS</t>
  </si>
  <si>
    <t>Descripción</t>
  </si>
  <si>
    <t>GASTO TOTAL ELEGIBLE ACTIVIDAD 1</t>
  </si>
  <si>
    <t>GASTO ELEGIBLE PERSONAL ACTIVIDAD 1</t>
  </si>
  <si>
    <t>GASTO ELEGIBLE  VIAJE Y ALOJAMIENTO ACTIVIDAD 1</t>
  </si>
  <si>
    <t>GASTO ELEGIBLE SERVICIOS Y EXPERTOS EXTERNOS ACTIVIDAD 1</t>
  </si>
  <si>
    <t>GASTO ELEGIBLE EQUIPAMIENTOS ACTIVIDAD 1</t>
  </si>
  <si>
    <t>GASTO ELEGIBLE VIAJE Y ALOJAMIENTO ACTIVIDAD 2</t>
  </si>
  <si>
    <t>GASTO ELEGIBLE PERSONAL ACTIVIDAD 2</t>
  </si>
  <si>
    <t>GASTO ELEGIBLE SERVICIOS Y EXPERTOS EXTERNOS ACTIVIDAD 2</t>
  </si>
  <si>
    <t>GASTO ELEGIBLE EQUIPAMIENTOS ACTIVIDAD 2</t>
  </si>
  <si>
    <t>GASTO TOTAL ELEGIBLE ACTIVIDAD 2</t>
  </si>
  <si>
    <t>GASTO ELEGIBLE PERSONAL ACTIVIDAD 3</t>
  </si>
  <si>
    <t>GASTO ELEGIBLE VIAJE Y ALOJAMIENTO ACTIVIDAD 3</t>
  </si>
  <si>
    <t>GASTO ELEGIBLE SERVICIOS Y EXPERTOS EXTERNOS ACTIVIDAD 3</t>
  </si>
  <si>
    <t>GASTO ELEGIBLE EQUIPAMIENTOS ACTIVIDAD 3</t>
  </si>
  <si>
    <t>GASTO TOTAL ELEGIBLE ACTIVIDAD 3</t>
  </si>
  <si>
    <t>GASTO ELEGIBLE PERSONAL ACTIVIDAD 4</t>
  </si>
  <si>
    <t>GASTO ELEGIBLE VIAJE Y ALOJAMIENTO ACTIVIDAD 4</t>
  </si>
  <si>
    <t>GASTO ELEGIBLE SERVICIOS Y EXPERTOS EXTERNOS ACTIVIDAD 4</t>
  </si>
  <si>
    <t>GASTO ELEGIBLE EQUIPAMIENTOS ACTIVIDAD 4</t>
  </si>
  <si>
    <t>GASTO TOTAL ELEGIBLE ACTIVIDAD 4</t>
  </si>
  <si>
    <t>GASTO ELEGIBLE PERSONAL ACTIVIDAD 5</t>
  </si>
  <si>
    <t>GASTO ELEGIBLE VIAJE Y ALOJAMIENTO ACTIVIDAD 5</t>
  </si>
  <si>
    <t>GASTO ELEGIBLE SERVICIOS Y EXPERTOS EXTERNOS ACTIVIDAD 5</t>
  </si>
  <si>
    <t>GASTO ELEGIBLE EQUIPAMIENTOS ACTIVIDAD 5</t>
  </si>
  <si>
    <t>GASTO TOTAL ELEGIBLE ACTIVIDAD 5: GESTIÓN Y COORDINACIÓN</t>
  </si>
  <si>
    <t>GASTO ELEGIBLE PERSONAL ACTIVIDAD 6</t>
  </si>
  <si>
    <t>GASTO ELEGIBLE VIAJE Y ALOJAMIENTO ACTIVIDAD 6</t>
  </si>
  <si>
    <t>GASTO ELEGIBLE SERVICIOS Y EXPERTOS EXTERNOS ACTIVIDAD 6</t>
  </si>
  <si>
    <t>GASTO ELEGIBLE EQUIPAMIENTOS ACTIVIDAD 6</t>
  </si>
  <si>
    <t>GASTO TOTAL ELEGIBLE ACTIVIDAD 6: COMUNICACIÓN</t>
  </si>
  <si>
    <t>COSTE TOTAL ELEGIBLE PARA EL BENEFICIARIO</t>
  </si>
  <si>
    <t>7.1.B. RESUMEN GASTO ELEGIBLE DEL BENEFICIARIO PRINCIPAL</t>
  </si>
  <si>
    <t>GASTO TOTAL</t>
  </si>
  <si>
    <t>(GASTO ELEGIBLE)</t>
  </si>
  <si>
    <t>NUT III</t>
  </si>
  <si>
    <t>CATEGORÍA DE INTERVENCIÓN / NUT III</t>
  </si>
  <si>
    <t>7.1.A. PRESUPUESTO DETALLADO DEL BENEFICIARIO</t>
  </si>
  <si>
    <t xml:space="preserve">DISTRIBUCIÓN GEOGRÁFICA DEL GASTO DEL BENEFICIARIO : </t>
  </si>
  <si>
    <t>7.1.B. RESUMEN GASTO ELEGIBLE DEL BENEFICIARIO</t>
  </si>
  <si>
    <t>Beneficiario 2</t>
  </si>
  <si>
    <t>Beneficiario Principal</t>
  </si>
  <si>
    <t>XXX_ACRÓNIMO_E/P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</si>
</sst>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14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2"/>
      <color indexed="9"/>
      <name val="Tahoma"/>
      <family val="2"/>
    </font>
    <font>
      <b/>
      <sz val="20"/>
      <color indexed="48"/>
      <name val="Tahoma"/>
      <family val="2"/>
    </font>
    <font>
      <b/>
      <sz val="12"/>
      <name val="Tahoma"/>
      <family val="2"/>
    </font>
    <font>
      <b/>
      <sz val="12"/>
      <color indexed="48"/>
      <name val="Tahoma"/>
      <family val="2"/>
    </font>
    <font>
      <b/>
      <sz val="10"/>
      <color indexed="9"/>
      <name val="Tahoma"/>
      <family val="2"/>
    </font>
    <font>
      <b/>
      <sz val="10"/>
      <name val="Tahoma"/>
      <family val="2"/>
    </font>
    <font>
      <sz val="12"/>
      <color theme="0"/>
      <name val="Tahoma"/>
      <family val="2"/>
    </font>
    <font>
      <b/>
      <sz val="10"/>
      <color indexed="48"/>
      <name val="Tahoma"/>
      <family val="2"/>
    </font>
    <font>
      <b/>
      <sz val="10"/>
      <color theme="0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62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Fill="1" applyBorder="1"/>
    <xf numFmtId="0" fontId="3" fillId="0" borderId="0" xfId="0" applyFont="1" applyBorder="1"/>
    <xf numFmtId="0" fontId="4" fillId="0" borderId="1" xfId="0" applyFont="1" applyBorder="1" applyAlignment="1" applyProtection="1">
      <alignment wrapText="1"/>
      <protection locked="0"/>
    </xf>
    <xf numFmtId="0" fontId="4" fillId="0" borderId="1" xfId="0" applyNumberFormat="1" applyFont="1" applyBorder="1" applyAlignment="1" applyProtection="1">
      <alignment horizontal="center"/>
      <protection locked="0"/>
    </xf>
    <xf numFmtId="164" fontId="4" fillId="3" borderId="1" xfId="0" applyNumberFormat="1" applyFont="1" applyFill="1" applyBorder="1" applyAlignment="1" applyProtection="1">
      <alignment horizontal="right"/>
    </xf>
    <xf numFmtId="164" fontId="4" fillId="0" borderId="1" xfId="0" applyNumberFormat="1" applyFont="1" applyBorder="1" applyAlignment="1" applyProtection="1">
      <alignment horizontal="right"/>
      <protection locked="0"/>
    </xf>
    <xf numFmtId="0" fontId="4" fillId="2" borderId="1" xfId="0" applyFont="1" applyFill="1" applyBorder="1"/>
    <xf numFmtId="0" fontId="4" fillId="0" borderId="0" xfId="0" applyFont="1"/>
    <xf numFmtId="4" fontId="4" fillId="0" borderId="1" xfId="0" applyNumberFormat="1" applyFont="1" applyBorder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Continuous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0" fontId="5" fillId="2" borderId="1" xfId="1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164" fontId="5" fillId="2" borderId="0" xfId="0" applyNumberFormat="1" applyFont="1" applyFill="1" applyBorder="1" applyAlignment="1">
      <alignment vertical="center"/>
    </xf>
    <xf numFmtId="0" fontId="5" fillId="2" borderId="4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vertical="center"/>
    </xf>
    <xf numFmtId="10" fontId="5" fillId="2" borderId="0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 applyProtection="1">
      <alignment vertical="center"/>
    </xf>
    <xf numFmtId="10" fontId="5" fillId="2" borderId="1" xfId="1" applyNumberFormat="1" applyFont="1" applyFill="1" applyBorder="1" applyAlignment="1" applyProtection="1">
      <alignment vertical="center"/>
    </xf>
    <xf numFmtId="0" fontId="4" fillId="0" borderId="0" xfId="0" applyFont="1" applyAlignment="1">
      <alignment vertical="center"/>
    </xf>
    <xf numFmtId="0" fontId="5" fillId="2" borderId="0" xfId="0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>
      <alignment horizontal="centerContinuous" vertical="center"/>
    </xf>
    <xf numFmtId="0" fontId="5" fillId="5" borderId="6" xfId="0" applyFont="1" applyFill="1" applyBorder="1" applyAlignment="1">
      <alignment horizontal="centerContinuous" vertical="center"/>
    </xf>
    <xf numFmtId="4" fontId="5" fillId="5" borderId="6" xfId="0" applyNumberFormat="1" applyFont="1" applyFill="1" applyBorder="1" applyAlignment="1">
      <alignment horizontal="centerContinuous" vertical="center"/>
    </xf>
    <xf numFmtId="0" fontId="7" fillId="4" borderId="1" xfId="0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 wrapText="1"/>
    </xf>
    <xf numFmtId="4" fontId="5" fillId="6" borderId="1" xfId="0" applyNumberFormat="1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164" fontId="5" fillId="6" borderId="1" xfId="0" applyNumberFormat="1" applyFont="1" applyFill="1" applyBorder="1" applyAlignment="1">
      <alignment horizontal="right" vertical="center"/>
    </xf>
    <xf numFmtId="4" fontId="4" fillId="0" borderId="0" xfId="0" applyNumberFormat="1" applyFont="1"/>
    <xf numFmtId="164" fontId="5" fillId="2" borderId="8" xfId="0" applyNumberFormat="1" applyFont="1" applyFill="1" applyBorder="1" applyAlignment="1">
      <alignment horizontal="right" vertical="center"/>
    </xf>
    <xf numFmtId="0" fontId="5" fillId="5" borderId="10" xfId="0" applyFont="1" applyFill="1" applyBorder="1" applyAlignment="1">
      <alignment horizontal="centerContinuous" vertical="center"/>
    </xf>
    <xf numFmtId="0" fontId="5" fillId="5" borderId="11" xfId="0" applyFont="1" applyFill="1" applyBorder="1" applyAlignment="1">
      <alignment horizontal="centerContinuous" vertical="center"/>
    </xf>
    <xf numFmtId="4" fontId="5" fillId="5" borderId="11" xfId="0" applyNumberFormat="1" applyFont="1" applyFill="1" applyBorder="1" applyAlignment="1">
      <alignment horizontal="centerContinuous" vertical="center"/>
    </xf>
    <xf numFmtId="164" fontId="5" fillId="2" borderId="9" xfId="0" applyNumberFormat="1" applyFont="1" applyFill="1" applyBorder="1" applyAlignment="1">
      <alignment horizontal="right" vertical="center"/>
    </xf>
    <xf numFmtId="0" fontId="4" fillId="0" borderId="0" xfId="0" applyFont="1" applyAlignment="1">
      <alignment wrapText="1"/>
    </xf>
    <xf numFmtId="164" fontId="5" fillId="5" borderId="1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 applyProtection="1">
      <alignment horizontal="centerContinuous" vertical="center"/>
    </xf>
    <xf numFmtId="0" fontId="5" fillId="2" borderId="1" xfId="0" applyFont="1" applyFill="1" applyBorder="1" applyAlignment="1" applyProtection="1">
      <alignment vertical="center"/>
    </xf>
    <xf numFmtId="0" fontId="4" fillId="2" borderId="1" xfId="0" applyFont="1" applyFill="1" applyBorder="1" applyProtection="1"/>
    <xf numFmtId="0" fontId="5" fillId="2" borderId="0" xfId="0" applyFont="1" applyFill="1" applyBorder="1" applyAlignment="1" applyProtection="1">
      <alignment vertical="center"/>
    </xf>
    <xf numFmtId="10" fontId="5" fillId="2" borderId="0" xfId="1" applyNumberFormat="1" applyFont="1" applyFill="1" applyBorder="1" applyAlignment="1" applyProtection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2"/>
    <xf numFmtId="164" fontId="4" fillId="8" borderId="1" xfId="0" applyNumberFormat="1" applyFont="1" applyFill="1" applyBorder="1" applyAlignment="1">
      <alignment vertical="center"/>
    </xf>
    <xf numFmtId="164" fontId="4" fillId="8" borderId="1" xfId="0" applyNumberFormat="1" applyFont="1" applyFill="1" applyBorder="1" applyAlignment="1" applyProtection="1">
      <alignment horizontal="right"/>
    </xf>
    <xf numFmtId="164" fontId="4" fillId="8" borderId="1" xfId="0" applyNumberFormat="1" applyFont="1" applyFill="1" applyBorder="1" applyAlignment="1" applyProtection="1">
      <alignment vertic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6" borderId="1" xfId="0" applyFont="1" applyFill="1" applyBorder="1" applyAlignment="1">
      <alignment vertical="center" wrapText="1"/>
    </xf>
    <xf numFmtId="0" fontId="4" fillId="0" borderId="5" xfId="0" applyFont="1" applyBorder="1" applyAlignment="1" applyProtection="1">
      <alignment horizontal="center" wrapText="1"/>
      <protection locked="0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7" fillId="7" borderId="13" xfId="2" applyFont="1" applyFill="1" applyBorder="1" applyAlignment="1" applyProtection="1">
      <alignment horizontal="center" vertical="center" wrapText="1"/>
    </xf>
    <xf numFmtId="0" fontId="4" fillId="8" borderId="13" xfId="2" applyFont="1" applyFill="1" applyBorder="1" applyAlignment="1" applyProtection="1">
      <alignment vertical="center"/>
    </xf>
    <xf numFmtId="0" fontId="7" fillId="7" borderId="13" xfId="2" applyFont="1" applyFill="1" applyBorder="1" applyAlignment="1">
      <alignment vertical="center"/>
    </xf>
    <xf numFmtId="0" fontId="7" fillId="7" borderId="0" xfId="0" applyFont="1" applyFill="1"/>
    <xf numFmtId="4" fontId="7" fillId="7" borderId="0" xfId="0" applyNumberFormat="1" applyFont="1" applyFill="1"/>
    <xf numFmtId="0" fontId="7" fillId="10" borderId="0" xfId="0" applyFont="1" applyFill="1"/>
    <xf numFmtId="4" fontId="7" fillId="10" borderId="0" xfId="0" applyNumberFormat="1" applyFont="1" applyFill="1"/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0" fontId="5" fillId="11" borderId="12" xfId="0" applyFont="1" applyFill="1" applyBorder="1" applyAlignment="1">
      <alignment horizontal="left" vertical="center"/>
    </xf>
    <xf numFmtId="164" fontId="5" fillId="11" borderId="0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horizontal="center" vertical="center" wrapText="1"/>
    </xf>
    <xf numFmtId="164" fontId="5" fillId="12" borderId="1" xfId="0" applyNumberFormat="1" applyFont="1" applyFill="1" applyBorder="1" applyAlignment="1">
      <alignment horizontal="right" vertical="center"/>
    </xf>
    <xf numFmtId="164" fontId="11" fillId="12" borderId="1" xfId="0" applyNumberFormat="1" applyFont="1" applyFill="1" applyBorder="1" applyAlignment="1" applyProtection="1">
      <alignment horizontal="right"/>
    </xf>
    <xf numFmtId="0" fontId="4" fillId="0" borderId="11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4" xfId="0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9" fontId="4" fillId="0" borderId="1" xfId="1" applyFont="1" applyBorder="1" applyAlignment="1" applyProtection="1">
      <alignment wrapText="1"/>
      <protection locked="0"/>
    </xf>
    <xf numFmtId="0" fontId="4" fillId="0" borderId="6" xfId="0" applyFont="1" applyBorder="1" applyAlignment="1" applyProtection="1">
      <alignment wrapText="1"/>
      <protection locked="0"/>
    </xf>
    <xf numFmtId="9" fontId="4" fillId="0" borderId="1" xfId="1" applyFont="1" applyBorder="1" applyAlignment="1" applyProtection="1">
      <alignment horizontal="right"/>
      <protection locked="0"/>
    </xf>
    <xf numFmtId="164" fontId="4" fillId="0" borderId="5" xfId="0" applyNumberFormat="1" applyFont="1" applyBorder="1" applyAlignment="1" applyProtection="1">
      <alignment horizontal="center" wrapText="1"/>
      <protection locked="0"/>
    </xf>
    <xf numFmtId="164" fontId="4" fillId="0" borderId="1" xfId="0" applyNumberFormat="1" applyFont="1" applyBorder="1" applyAlignment="1" applyProtection="1">
      <alignment wrapText="1"/>
      <protection locked="0"/>
    </xf>
    <xf numFmtId="164" fontId="4" fillId="0" borderId="1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 wrapText="1"/>
    </xf>
    <xf numFmtId="0" fontId="4" fillId="0" borderId="4" xfId="0" applyFont="1" applyFill="1" applyBorder="1" applyAlignment="1" applyProtection="1">
      <alignment vertical="center"/>
      <protection locked="0"/>
    </xf>
    <xf numFmtId="0" fontId="4" fillId="0" borderId="3" xfId="0" applyFont="1" applyFill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protection locked="0"/>
    </xf>
    <xf numFmtId="0" fontId="4" fillId="0" borderId="1" xfId="0" applyFont="1" applyBorder="1" applyAlignment="1" applyProtection="1">
      <protection locked="0"/>
    </xf>
    <xf numFmtId="0" fontId="4" fillId="0" borderId="6" xfId="0" applyFont="1" applyBorder="1" applyAlignment="1" applyProtection="1">
      <alignment wrapText="1"/>
    </xf>
    <xf numFmtId="0" fontId="4" fillId="0" borderId="7" xfId="0" applyFont="1" applyBorder="1" applyAlignment="1" applyProtection="1">
      <alignment wrapText="1"/>
    </xf>
    <xf numFmtId="4" fontId="4" fillId="0" borderId="7" xfId="0" applyNumberFormat="1" applyFont="1" applyBorder="1" applyAlignment="1" applyProtection="1"/>
    <xf numFmtId="164" fontId="4" fillId="0" borderId="5" xfId="0" applyNumberFormat="1" applyFont="1" applyBorder="1" applyAlignment="1" applyProtection="1">
      <protection locked="0"/>
    </xf>
    <xf numFmtId="4" fontId="4" fillId="0" borderId="7" xfId="0" applyNumberFormat="1" applyFont="1" applyBorder="1" applyAlignment="1" applyProtection="1">
      <alignment wrapText="1"/>
    </xf>
    <xf numFmtId="164" fontId="4" fillId="0" borderId="5" xfId="0" applyNumberFormat="1" applyFont="1" applyBorder="1" applyAlignment="1" applyProtection="1">
      <alignment wrapText="1"/>
      <protection locked="0"/>
    </xf>
    <xf numFmtId="0" fontId="4" fillId="0" borderId="6" xfId="0" applyFont="1" applyBorder="1" applyAlignment="1" applyProtection="1"/>
    <xf numFmtId="0" fontId="4" fillId="0" borderId="7" xfId="0" applyFont="1" applyBorder="1" applyAlignment="1" applyProtection="1"/>
    <xf numFmtId="0" fontId="3" fillId="0" borderId="0" xfId="0" applyFont="1" applyProtection="1"/>
    <xf numFmtId="0" fontId="12" fillId="0" borderId="0" xfId="0" applyFont="1" applyFill="1" applyBorder="1" applyAlignment="1" applyProtection="1">
      <alignment horizontal="center" vertical="center"/>
    </xf>
    <xf numFmtId="0" fontId="9" fillId="2" borderId="5" xfId="0" applyFont="1" applyFill="1" applyBorder="1" applyAlignment="1" applyProtection="1">
      <alignment vertical="center"/>
    </xf>
    <xf numFmtId="164" fontId="10" fillId="0" borderId="13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vertical="center"/>
    </xf>
    <xf numFmtId="164" fontId="12" fillId="0" borderId="13" xfId="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Continuous" vertical="center"/>
    </xf>
    <xf numFmtId="0" fontId="9" fillId="2" borderId="1" xfId="0" applyFont="1" applyFill="1" applyBorder="1" applyAlignment="1" applyProtection="1">
      <alignment vertical="center"/>
    </xf>
    <xf numFmtId="0" fontId="13" fillId="2" borderId="1" xfId="0" applyFont="1" applyFill="1" applyBorder="1" applyProtection="1"/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164" fontId="3" fillId="3" borderId="1" xfId="0" applyNumberFormat="1" applyFont="1" applyFill="1" applyBorder="1" applyAlignment="1" applyProtection="1">
      <alignment vertical="center"/>
    </xf>
    <xf numFmtId="164" fontId="9" fillId="2" borderId="1" xfId="0" applyNumberFormat="1" applyFont="1" applyFill="1" applyBorder="1" applyAlignment="1" applyProtection="1">
      <alignment vertical="center"/>
    </xf>
    <xf numFmtId="10" fontId="9" fillId="2" borderId="1" xfId="1" applyNumberFormat="1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164" fontId="3" fillId="0" borderId="0" xfId="0" applyNumberFormat="1" applyFont="1" applyAlignment="1" applyProtection="1">
      <alignment horizontal="left" vertical="center"/>
    </xf>
    <xf numFmtId="10" fontId="9" fillId="2" borderId="0" xfId="1" applyNumberFormat="1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right" vertical="distributed"/>
    </xf>
    <xf numFmtId="0" fontId="9" fillId="0" borderId="0" xfId="0" applyFont="1" applyFill="1" applyBorder="1" applyAlignment="1" applyProtection="1">
      <alignment vertical="center"/>
    </xf>
    <xf numFmtId="164" fontId="10" fillId="0" borderId="0" xfId="1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0" fontId="9" fillId="0" borderId="0" xfId="1" applyNumberFormat="1" applyFont="1" applyFill="1" applyBorder="1" applyAlignment="1" applyProtection="1">
      <alignment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9" fillId="2" borderId="1" xfId="0" applyFont="1" applyFill="1" applyBorder="1" applyAlignment="1">
      <alignment vertical="center"/>
    </xf>
    <xf numFmtId="164" fontId="3" fillId="0" borderId="1" xfId="0" applyNumberFormat="1" applyFont="1" applyFill="1" applyBorder="1" applyAlignment="1" applyProtection="1">
      <alignment vertical="center"/>
    </xf>
    <xf numFmtId="164" fontId="9" fillId="0" borderId="0" xfId="0" applyNumberFormat="1" applyFont="1" applyFill="1" applyBorder="1" applyAlignment="1" applyProtection="1">
      <alignment vertical="center"/>
    </xf>
    <xf numFmtId="164" fontId="3" fillId="8" borderId="1" xfId="0" applyNumberFormat="1" applyFont="1" applyFill="1" applyBorder="1" applyAlignment="1" applyProtection="1">
      <alignment vertical="center"/>
    </xf>
    <xf numFmtId="9" fontId="9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/>
    </xf>
    <xf numFmtId="0" fontId="3" fillId="0" borderId="0" xfId="0" applyFont="1" applyFill="1" applyBorder="1" applyProtection="1"/>
    <xf numFmtId="0" fontId="9" fillId="2" borderId="4" xfId="0" applyFont="1" applyFill="1" applyBorder="1" applyAlignment="1" applyProtection="1">
      <alignment vertical="center"/>
    </xf>
    <xf numFmtId="0" fontId="9" fillId="2" borderId="3" xfId="0" applyFont="1" applyFill="1" applyBorder="1" applyAlignment="1" applyProtection="1">
      <alignment vertical="center"/>
    </xf>
    <xf numFmtId="0" fontId="9" fillId="2" borderId="2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vertical="center"/>
    </xf>
    <xf numFmtId="0" fontId="3" fillId="3" borderId="3" xfId="0" applyFont="1" applyFill="1" applyBorder="1" applyAlignment="1" applyProtection="1">
      <alignment vertical="center"/>
    </xf>
    <xf numFmtId="0" fontId="3" fillId="0" borderId="4" xfId="0" applyFont="1" applyFill="1" applyBorder="1" applyAlignment="1" applyProtection="1">
      <alignment vertical="center"/>
    </xf>
    <xf numFmtId="0" fontId="9" fillId="0" borderId="3" xfId="0" applyFont="1" applyFill="1" applyBorder="1" applyAlignment="1" applyProtection="1">
      <alignment vertical="center"/>
    </xf>
    <xf numFmtId="0" fontId="3" fillId="0" borderId="0" xfId="0" applyFont="1" applyBorder="1" applyProtection="1"/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7" fillId="7" borderId="18" xfId="2" applyFont="1" applyFill="1" applyBorder="1" applyAlignment="1" applyProtection="1">
      <alignment horizontal="center" vertical="center" wrapText="1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164" fontId="3" fillId="0" borderId="1" xfId="0" applyNumberFormat="1" applyFont="1" applyFill="1" applyBorder="1" applyAlignment="1" applyProtection="1">
      <alignment vertical="center"/>
      <protection locked="0"/>
    </xf>
    <xf numFmtId="0" fontId="3" fillId="7" borderId="19" xfId="0" applyFont="1" applyFill="1" applyBorder="1"/>
    <xf numFmtId="164" fontId="4" fillId="9" borderId="18" xfId="2" applyNumberFormat="1" applyFont="1" applyFill="1" applyBorder="1" applyAlignment="1" applyProtection="1">
      <alignment horizontal="center" vertical="center" wrapText="1"/>
    </xf>
    <xf numFmtId="0" fontId="4" fillId="9" borderId="3" xfId="2" applyFont="1" applyFill="1" applyBorder="1" applyAlignment="1" applyProtection="1">
      <alignment horizontal="center" vertical="center" wrapText="1"/>
    </xf>
    <xf numFmtId="164" fontId="4" fillId="9" borderId="3" xfId="2" applyNumberFormat="1" applyFont="1" applyFill="1" applyBorder="1" applyAlignment="1" applyProtection="1">
      <alignment horizontal="center" vertical="center" wrapText="1"/>
    </xf>
    <xf numFmtId="164" fontId="1" fillId="0" borderId="13" xfId="2" applyNumberFormat="1" applyBorder="1" applyProtection="1">
      <protection locked="0"/>
    </xf>
    <xf numFmtId="0" fontId="4" fillId="0" borderId="14" xfId="2" applyFont="1" applyFill="1" applyBorder="1" applyAlignment="1" applyProtection="1">
      <alignment horizontal="left" vertical="center"/>
    </xf>
    <xf numFmtId="0" fontId="4" fillId="0" borderId="3" xfId="2" applyFont="1" applyFill="1" applyBorder="1" applyAlignment="1" applyProtection="1">
      <alignment horizontal="left" vertical="center"/>
    </xf>
    <xf numFmtId="0" fontId="4" fillId="0" borderId="18" xfId="2" applyFont="1" applyFill="1" applyBorder="1" applyAlignment="1" applyProtection="1">
      <alignment horizontal="left" vertical="center"/>
    </xf>
    <xf numFmtId="0" fontId="1" fillId="0" borderId="13" xfId="2" applyBorder="1" applyAlignment="1">
      <alignment horizontal="left"/>
    </xf>
    <xf numFmtId="0" fontId="0" fillId="9" borderId="3" xfId="0" applyFill="1" applyBorder="1"/>
    <xf numFmtId="0" fontId="4" fillId="9" borderId="3" xfId="0" applyFont="1" applyFill="1" applyBorder="1"/>
    <xf numFmtId="164" fontId="0" fillId="9" borderId="3" xfId="0" applyNumberFormat="1" applyFill="1" applyBorder="1"/>
    <xf numFmtId="0" fontId="5" fillId="2" borderId="18" xfId="0" applyFont="1" applyFill="1" applyBorder="1" applyAlignment="1" applyProtection="1">
      <alignment horizontal="center" vertical="center" wrapText="1"/>
    </xf>
    <xf numFmtId="0" fontId="5" fillId="2" borderId="22" xfId="0" applyFont="1" applyFill="1" applyBorder="1" applyAlignment="1" applyProtection="1">
      <alignment horizontal="center" vertical="center"/>
    </xf>
    <xf numFmtId="0" fontId="5" fillId="2" borderId="21" xfId="0" applyFont="1" applyFill="1" applyBorder="1" applyAlignment="1" applyProtection="1">
      <alignment horizontal="center" vertical="center" wrapText="1"/>
    </xf>
    <xf numFmtId="0" fontId="5" fillId="2" borderId="23" xfId="0" applyFont="1" applyFill="1" applyBorder="1" applyAlignment="1" applyProtection="1">
      <alignment horizontal="center" vertical="center" wrapText="1"/>
    </xf>
    <xf numFmtId="4" fontId="5" fillId="2" borderId="18" xfId="0" applyNumberFormat="1" applyFont="1" applyFill="1" applyBorder="1" applyAlignment="1" applyProtection="1">
      <alignment vertical="center"/>
    </xf>
    <xf numFmtId="0" fontId="5" fillId="0" borderId="24" xfId="0" applyFont="1" applyFill="1" applyBorder="1" applyAlignment="1" applyProtection="1">
      <alignment vertical="center"/>
    </xf>
    <xf numFmtId="0" fontId="5" fillId="2" borderId="14" xfId="0" applyFont="1" applyFill="1" applyBorder="1" applyAlignment="1" applyProtection="1">
      <alignment vertical="center"/>
    </xf>
    <xf numFmtId="0" fontId="4" fillId="13" borderId="14" xfId="0" applyFont="1" applyFill="1" applyBorder="1" applyAlignment="1" applyProtection="1">
      <alignment vertical="center" wrapText="1"/>
      <protection locked="0"/>
    </xf>
    <xf numFmtId="0" fontId="4" fillId="13" borderId="3" xfId="0" applyFont="1" applyFill="1" applyBorder="1" applyAlignment="1" applyProtection="1">
      <alignment vertical="center" wrapText="1"/>
    </xf>
    <xf numFmtId="4" fontId="4" fillId="13" borderId="18" xfId="0" applyNumberFormat="1" applyFont="1" applyFill="1" applyBorder="1" applyAlignment="1" applyProtection="1">
      <alignment vertical="center" wrapText="1"/>
    </xf>
    <xf numFmtId="0" fontId="4" fillId="13" borderId="22" xfId="0" applyFont="1" applyFill="1" applyBorder="1" applyAlignment="1" applyProtection="1">
      <alignment vertical="center" wrapText="1"/>
      <protection locked="0"/>
    </xf>
    <xf numFmtId="0" fontId="4" fillId="13" borderId="21" xfId="0" applyFont="1" applyFill="1" applyBorder="1" applyAlignment="1" applyProtection="1">
      <alignment vertical="center" wrapText="1"/>
    </xf>
    <xf numFmtId="4" fontId="4" fillId="13" borderId="23" xfId="0" applyNumberFormat="1" applyFont="1" applyFill="1" applyBorder="1" applyAlignment="1" applyProtection="1">
      <alignment vertical="center" wrapText="1"/>
    </xf>
    <xf numFmtId="4" fontId="4" fillId="14" borderId="18" xfId="0" applyNumberFormat="1" applyFont="1" applyFill="1" applyBorder="1" applyAlignment="1" applyProtection="1">
      <alignment vertical="center" wrapText="1"/>
    </xf>
    <xf numFmtId="4" fontId="4" fillId="14" borderId="2" xfId="0" applyNumberFormat="1" applyFont="1" applyFill="1" applyBorder="1" applyAlignment="1" applyProtection="1">
      <alignment vertical="center" wrapText="1"/>
    </xf>
    <xf numFmtId="0" fontId="4" fillId="15" borderId="14" xfId="0" applyFont="1" applyFill="1" applyBorder="1" applyAlignment="1" applyProtection="1">
      <alignment vertical="center"/>
      <protection locked="0"/>
    </xf>
    <xf numFmtId="0" fontId="4" fillId="15" borderId="3" xfId="0" applyFont="1" applyFill="1" applyBorder="1" applyAlignment="1" applyProtection="1">
      <alignment vertical="center"/>
    </xf>
    <xf numFmtId="0" fontId="4" fillId="16" borderId="14" xfId="0" applyFont="1" applyFill="1" applyBorder="1" applyAlignment="1" applyProtection="1">
      <alignment vertical="center"/>
    </xf>
    <xf numFmtId="0" fontId="4" fillId="16" borderId="3" xfId="0" applyFont="1" applyFill="1" applyBorder="1" applyAlignment="1" applyProtection="1">
      <alignment vertical="center"/>
    </xf>
    <xf numFmtId="0" fontId="4" fillId="15" borderId="14" xfId="2" applyFont="1" applyFill="1" applyBorder="1" applyAlignment="1" applyProtection="1">
      <alignment vertical="center"/>
      <protection locked="0"/>
    </xf>
    <xf numFmtId="0" fontId="4" fillId="15" borderId="3" xfId="2" applyFont="1" applyFill="1" applyBorder="1" applyAlignment="1" applyProtection="1">
      <alignment vertical="center"/>
    </xf>
    <xf numFmtId="0" fontId="4" fillId="15" borderId="3" xfId="2" applyFont="1" applyFill="1" applyBorder="1" applyAlignment="1" applyProtection="1">
      <alignment vertical="center" wrapText="1"/>
    </xf>
    <xf numFmtId="0" fontId="5" fillId="2" borderId="8" xfId="2" applyFont="1" applyFill="1" applyBorder="1" applyAlignment="1" applyProtection="1">
      <alignment vertical="center"/>
    </xf>
    <xf numFmtId="164" fontId="4" fillId="8" borderId="13" xfId="2" applyNumberFormat="1" applyFont="1" applyFill="1" applyBorder="1" applyProtection="1"/>
    <xf numFmtId="0" fontId="5" fillId="2" borderId="14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left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7" fillId="7" borderId="20" xfId="2" applyFont="1" applyFill="1" applyBorder="1" applyAlignment="1" applyProtection="1">
      <alignment horizontal="left" vertical="center" wrapText="1"/>
    </xf>
    <xf numFmtId="0" fontId="7" fillId="7" borderId="19" xfId="2" applyFont="1" applyFill="1" applyBorder="1" applyAlignment="1" applyProtection="1">
      <alignment horizontal="left" vertical="center" wrapText="1"/>
    </xf>
    <xf numFmtId="0" fontId="5" fillId="2" borderId="4" xfId="0" applyFont="1" applyFill="1" applyBorder="1" applyAlignment="1" applyProtection="1">
      <alignment horizontal="center" vertical="center"/>
    </xf>
    <xf numFmtId="0" fontId="5" fillId="2" borderId="21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0" borderId="5" xfId="0" applyFont="1" applyBorder="1" applyAlignment="1" applyProtection="1">
      <alignment horizontal="center" wrapText="1"/>
      <protection locked="0"/>
    </xf>
    <xf numFmtId="0" fontId="4" fillId="0" borderId="6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8" borderId="5" xfId="0" applyFont="1" applyFill="1" applyBorder="1" applyAlignment="1" applyProtection="1">
      <alignment horizontal="left" vertical="center" wrapText="1"/>
      <protection locked="0"/>
    </xf>
    <xf numFmtId="0" fontId="4" fillId="8" borderId="6" xfId="0" applyFont="1" applyFill="1" applyBorder="1" applyAlignment="1" applyProtection="1">
      <alignment horizontal="left" vertical="center" wrapText="1"/>
      <protection locked="0"/>
    </xf>
    <xf numFmtId="0" fontId="4" fillId="8" borderId="7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right" vertical="center" indent="1"/>
    </xf>
    <xf numFmtId="0" fontId="5" fillId="12" borderId="5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 indent="1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4" fillId="4" borderId="5" xfId="0" applyNumberFormat="1" applyFont="1" applyFill="1" applyBorder="1" applyAlignment="1">
      <alignment horizontal="left" vertical="center" wrapText="1"/>
    </xf>
    <xf numFmtId="0" fontId="4" fillId="4" borderId="6" xfId="0" applyNumberFormat="1" applyFont="1" applyFill="1" applyBorder="1" applyAlignment="1">
      <alignment horizontal="left" vertical="center" wrapText="1"/>
    </xf>
    <xf numFmtId="0" fontId="4" fillId="4" borderId="7" xfId="0" applyNumberFormat="1" applyFont="1" applyFill="1" applyBorder="1" applyAlignment="1">
      <alignment horizontal="left" vertical="center" wrapText="1"/>
    </xf>
    <xf numFmtId="0" fontId="5" fillId="6" borderId="5" xfId="0" applyFont="1" applyFill="1" applyBorder="1" applyAlignment="1">
      <alignment horizontal="left" vertical="center"/>
    </xf>
    <xf numFmtId="0" fontId="5" fillId="6" borderId="6" xfId="0" applyFont="1" applyFill="1" applyBorder="1" applyAlignment="1">
      <alignment horizontal="left" vertical="center"/>
    </xf>
    <xf numFmtId="0" fontId="5" fillId="6" borderId="7" xfId="0" applyFont="1" applyFill="1" applyBorder="1" applyAlignment="1">
      <alignment horizontal="left" vertical="center"/>
    </xf>
    <xf numFmtId="4" fontId="5" fillId="12" borderId="5" xfId="0" applyNumberFormat="1" applyFont="1" applyFill="1" applyBorder="1" applyAlignment="1">
      <alignment horizontal="center" vertical="center" wrapText="1"/>
    </xf>
    <xf numFmtId="4" fontId="5" fillId="12" borderId="7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right" vertical="center" inden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right" vertical="center" indent="1"/>
    </xf>
    <xf numFmtId="0" fontId="5" fillId="2" borderId="1" xfId="0" applyFont="1" applyFill="1" applyBorder="1" applyAlignment="1">
      <alignment horizontal="right" vertical="center" indent="1"/>
    </xf>
    <xf numFmtId="0" fontId="4" fillId="9" borderId="14" xfId="2" applyFont="1" applyFill="1" applyBorder="1" applyAlignment="1" applyProtection="1">
      <alignment horizontal="center" vertical="center" wrapText="1"/>
    </xf>
    <xf numFmtId="0" fontId="4" fillId="9" borderId="17" xfId="2" applyFont="1" applyFill="1" applyBorder="1" applyAlignment="1" applyProtection="1">
      <alignment horizontal="center" vertical="center" wrapText="1"/>
    </xf>
    <xf numFmtId="0" fontId="4" fillId="9" borderId="18" xfId="2" applyFont="1" applyFill="1" applyBorder="1" applyAlignment="1" applyProtection="1">
      <alignment horizontal="center" vertical="center" wrapText="1"/>
    </xf>
    <xf numFmtId="0" fontId="7" fillId="7" borderId="14" xfId="2" applyFont="1" applyFill="1" applyBorder="1" applyAlignment="1">
      <alignment horizontal="center" vertical="center"/>
    </xf>
    <xf numFmtId="0" fontId="7" fillId="7" borderId="3" xfId="2" applyFont="1" applyFill="1" applyBorder="1" applyAlignment="1">
      <alignment horizontal="center" vertical="center"/>
    </xf>
    <xf numFmtId="0" fontId="7" fillId="7" borderId="18" xfId="2" applyFont="1" applyFill="1" applyBorder="1" applyAlignment="1">
      <alignment horizontal="center" vertical="center"/>
    </xf>
    <xf numFmtId="0" fontId="4" fillId="0" borderId="14" xfId="2" applyFont="1" applyFill="1" applyBorder="1" applyAlignment="1" applyProtection="1">
      <alignment horizontal="left" vertical="center"/>
    </xf>
    <xf numFmtId="0" fontId="4" fillId="0" borderId="3" xfId="2" applyFont="1" applyFill="1" applyBorder="1" applyAlignment="1" applyProtection="1">
      <alignment horizontal="left" vertical="center"/>
    </xf>
    <xf numFmtId="0" fontId="4" fillId="0" borderId="18" xfId="2" applyFont="1" applyFill="1" applyBorder="1" applyAlignment="1" applyProtection="1">
      <alignment horizontal="left" vertical="center"/>
    </xf>
    <xf numFmtId="0" fontId="7" fillId="7" borderId="14" xfId="2" applyFont="1" applyFill="1" applyBorder="1" applyAlignment="1" applyProtection="1">
      <alignment horizontal="center" vertical="center" wrapText="1"/>
    </xf>
    <xf numFmtId="0" fontId="7" fillId="7" borderId="17" xfId="2" applyFont="1" applyFill="1" applyBorder="1" applyAlignment="1" applyProtection="1">
      <alignment horizontal="center" vertical="center" wrapText="1"/>
    </xf>
    <xf numFmtId="0" fontId="7" fillId="7" borderId="18" xfId="2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10" fillId="3" borderId="5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</cellXfs>
  <cellStyles count="3">
    <cellStyle name="Normal" xfId="0" builtinId="0"/>
    <cellStyle name="Normal 2" xfId="2"/>
    <cellStyle name="Porcentual" xfId="1" builtinId="5"/>
  </cellStyles>
  <dxfs count="206"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F70"/>
  <sheetViews>
    <sheetView showGridLines="0" zoomScaleNormal="100" zoomScaleSheetLayoutView="70" workbookViewId="0">
      <selection activeCell="C7" sqref="C7"/>
    </sheetView>
  </sheetViews>
  <sheetFormatPr baseColWidth="10" defaultColWidth="10.85546875" defaultRowHeight="12.75"/>
  <cols>
    <col min="1" max="1" width="19.140625" style="1" customWidth="1"/>
    <col min="2" max="2" width="13.42578125" style="1" customWidth="1"/>
    <col min="3" max="3" width="41.42578125" style="1" customWidth="1"/>
    <col min="4" max="4" width="13.85546875" style="1" customWidth="1"/>
    <col min="5" max="5" width="17.42578125" style="1" customWidth="1"/>
    <col min="6" max="6" width="16.85546875" style="1" customWidth="1"/>
    <col min="7" max="16384" width="10.85546875" style="1"/>
  </cols>
  <sheetData>
    <row r="1" spans="1:6" ht="15">
      <c r="A1" s="194" t="s">
        <v>25</v>
      </c>
      <c r="B1" s="194"/>
      <c r="C1" s="194"/>
      <c r="D1" s="194"/>
      <c r="E1" s="194"/>
      <c r="F1" s="194"/>
    </row>
    <row r="2" spans="1:6" ht="20.25" customHeight="1">
      <c r="A2" s="97" t="s">
        <v>153</v>
      </c>
      <c r="B2" s="98"/>
      <c r="C2" s="98"/>
      <c r="D2" s="98"/>
      <c r="E2" s="98"/>
      <c r="F2" s="98"/>
    </row>
    <row r="3" spans="1:6" ht="15">
      <c r="A3" s="86"/>
      <c r="B3" s="87"/>
      <c r="C3" s="87"/>
      <c r="D3" s="87"/>
      <c r="E3" s="87"/>
      <c r="F3" s="87"/>
    </row>
    <row r="4" spans="1:6" ht="27" customHeight="1">
      <c r="A4" s="199" t="s">
        <v>45</v>
      </c>
      <c r="B4" s="195"/>
      <c r="C4" s="200"/>
      <c r="D4" s="200"/>
      <c r="E4" s="200"/>
      <c r="F4" s="195"/>
    </row>
    <row r="5" spans="1:6" ht="30">
      <c r="A5" s="196" t="s">
        <v>43</v>
      </c>
      <c r="B5" s="195"/>
      <c r="C5" s="169" t="s">
        <v>86</v>
      </c>
      <c r="D5" s="170"/>
      <c r="E5" s="171"/>
      <c r="F5" s="168" t="s">
        <v>44</v>
      </c>
    </row>
    <row r="6" spans="1:6" ht="21.75" customHeight="1">
      <c r="A6" s="192" t="s">
        <v>8</v>
      </c>
      <c r="B6" s="195"/>
      <c r="C6" s="175" t="s">
        <v>152</v>
      </c>
      <c r="D6" s="176"/>
      <c r="E6" s="177"/>
      <c r="F6" s="181">
        <f>'7.1.C Resumen BP'!B5</f>
        <v>0</v>
      </c>
    </row>
    <row r="7" spans="1:6" ht="21.75" customHeight="1">
      <c r="A7" s="192" t="s">
        <v>9</v>
      </c>
      <c r="B7" s="193"/>
      <c r="C7" s="175" t="s">
        <v>151</v>
      </c>
      <c r="D7" s="176"/>
      <c r="E7" s="177"/>
      <c r="F7" s="182">
        <f>'7.1.C Resumen B2'!B5</f>
        <v>0</v>
      </c>
    </row>
    <row r="8" spans="1:6" ht="21.75" customHeight="1">
      <c r="A8" s="192" t="s">
        <v>10</v>
      </c>
      <c r="B8" s="193"/>
      <c r="C8" s="175" t="s">
        <v>58</v>
      </c>
      <c r="D8" s="176"/>
      <c r="E8" s="177"/>
      <c r="F8" s="182">
        <f>'7.1.C Resumen B3'!B5</f>
        <v>0</v>
      </c>
    </row>
    <row r="9" spans="1:6" ht="21.75" customHeight="1">
      <c r="A9" s="192" t="s">
        <v>11</v>
      </c>
      <c r="B9" s="193"/>
      <c r="C9" s="175" t="s">
        <v>59</v>
      </c>
      <c r="D9" s="176"/>
      <c r="E9" s="177"/>
      <c r="F9" s="182">
        <f>'7.1.C Resumen B4'!B5</f>
        <v>0</v>
      </c>
    </row>
    <row r="10" spans="1:6" ht="21.75" customHeight="1">
      <c r="A10" s="192" t="s">
        <v>12</v>
      </c>
      <c r="B10" s="193"/>
      <c r="C10" s="175" t="s">
        <v>60</v>
      </c>
      <c r="D10" s="176"/>
      <c r="E10" s="177"/>
      <c r="F10" s="182">
        <f>'7.1.C Resumen B5'!B5</f>
        <v>0</v>
      </c>
    </row>
    <row r="11" spans="1:6" ht="21.75" customHeight="1">
      <c r="A11" s="192" t="s">
        <v>13</v>
      </c>
      <c r="B11" s="193"/>
      <c r="C11" s="175" t="s">
        <v>61</v>
      </c>
      <c r="D11" s="176"/>
      <c r="E11" s="177"/>
      <c r="F11" s="182">
        <f>'7.1.C Resumen B6'!B5</f>
        <v>0</v>
      </c>
    </row>
    <row r="12" spans="1:6" ht="21.75" customHeight="1">
      <c r="A12" s="192" t="s">
        <v>14</v>
      </c>
      <c r="B12" s="193"/>
      <c r="C12" s="175" t="s">
        <v>62</v>
      </c>
      <c r="D12" s="176"/>
      <c r="E12" s="177"/>
      <c r="F12" s="182">
        <f>'7.1.C Resumen B7'!B5</f>
        <v>0</v>
      </c>
    </row>
    <row r="13" spans="1:6" ht="21.75" customHeight="1">
      <c r="A13" s="192" t="s">
        <v>15</v>
      </c>
      <c r="B13" s="193"/>
      <c r="C13" s="175" t="s">
        <v>63</v>
      </c>
      <c r="D13" s="176"/>
      <c r="E13" s="177"/>
      <c r="F13" s="182">
        <f>'7.1.C Resumen B8'!B5</f>
        <v>0</v>
      </c>
    </row>
    <row r="14" spans="1:6" ht="21.75" customHeight="1">
      <c r="A14" s="192" t="s">
        <v>16</v>
      </c>
      <c r="B14" s="193"/>
      <c r="C14" s="175" t="s">
        <v>74</v>
      </c>
      <c r="D14" s="176"/>
      <c r="E14" s="177"/>
      <c r="F14" s="182">
        <f>'7.1.C Resumen B9'!B5</f>
        <v>0</v>
      </c>
    </row>
    <row r="15" spans="1:6" ht="21.75" customHeight="1">
      <c r="A15" s="192" t="s">
        <v>32</v>
      </c>
      <c r="B15" s="193"/>
      <c r="C15" s="175" t="s">
        <v>64</v>
      </c>
      <c r="D15" s="176"/>
      <c r="E15" s="177"/>
      <c r="F15" s="182">
        <f>'7.1.C Resumen B10'!B5</f>
        <v>0</v>
      </c>
    </row>
    <row r="16" spans="1:6" ht="21.75" customHeight="1">
      <c r="A16" s="192" t="s">
        <v>33</v>
      </c>
      <c r="B16" s="193"/>
      <c r="C16" s="175" t="s">
        <v>65</v>
      </c>
      <c r="D16" s="176"/>
      <c r="E16" s="177"/>
      <c r="F16" s="182">
        <f>'7.1.C Resumen B11'!B5</f>
        <v>0</v>
      </c>
    </row>
    <row r="17" spans="1:6" ht="21.75" customHeight="1">
      <c r="A17" s="192" t="s">
        <v>34</v>
      </c>
      <c r="B17" s="193"/>
      <c r="C17" s="175" t="s">
        <v>66</v>
      </c>
      <c r="D17" s="176"/>
      <c r="E17" s="177"/>
      <c r="F17" s="182">
        <f>'7.1.C Resumen B12'!B5</f>
        <v>0</v>
      </c>
    </row>
    <row r="18" spans="1:6" ht="21.75" customHeight="1">
      <c r="A18" s="192" t="s">
        <v>35</v>
      </c>
      <c r="B18" s="193"/>
      <c r="C18" s="175" t="s">
        <v>67</v>
      </c>
      <c r="D18" s="176"/>
      <c r="E18" s="177"/>
      <c r="F18" s="182">
        <f>'7.1.C Resumen B13'!B5</f>
        <v>0</v>
      </c>
    </row>
    <row r="19" spans="1:6" ht="21.75" customHeight="1">
      <c r="A19" s="192" t="s">
        <v>36</v>
      </c>
      <c r="B19" s="193"/>
      <c r="C19" s="175" t="s">
        <v>68</v>
      </c>
      <c r="D19" s="176"/>
      <c r="E19" s="177"/>
      <c r="F19" s="182">
        <f>'7.1.C Resumen B14'!B5</f>
        <v>0</v>
      </c>
    </row>
    <row r="20" spans="1:6" ht="21.75" customHeight="1">
      <c r="A20" s="192" t="s">
        <v>37</v>
      </c>
      <c r="B20" s="193"/>
      <c r="C20" s="175" t="s">
        <v>69</v>
      </c>
      <c r="D20" s="176"/>
      <c r="E20" s="177"/>
      <c r="F20" s="182">
        <f>'7.1.C Resumen B15'!B5</f>
        <v>0</v>
      </c>
    </row>
    <row r="21" spans="1:6" ht="21.75" customHeight="1">
      <c r="A21" s="192" t="s">
        <v>38</v>
      </c>
      <c r="B21" s="193"/>
      <c r="C21" s="175" t="s">
        <v>70</v>
      </c>
      <c r="D21" s="176"/>
      <c r="E21" s="177"/>
      <c r="F21" s="182">
        <f>'7.1.C Resumen B16'!B5</f>
        <v>0</v>
      </c>
    </row>
    <row r="22" spans="1:6" ht="21.75" customHeight="1">
      <c r="A22" s="192" t="s">
        <v>39</v>
      </c>
      <c r="B22" s="193"/>
      <c r="C22" s="175" t="s">
        <v>71</v>
      </c>
      <c r="D22" s="176"/>
      <c r="E22" s="177"/>
      <c r="F22" s="182">
        <f>'7.1.C Resumen B17'!B5</f>
        <v>0</v>
      </c>
    </row>
    <row r="23" spans="1:6" ht="21.75" customHeight="1">
      <c r="A23" s="192" t="s">
        <v>40</v>
      </c>
      <c r="B23" s="193"/>
      <c r="C23" s="175" t="s">
        <v>72</v>
      </c>
      <c r="D23" s="176"/>
      <c r="E23" s="177"/>
      <c r="F23" s="182">
        <f>'7.1.C Resumen B18'!B5</f>
        <v>0</v>
      </c>
    </row>
    <row r="24" spans="1:6" ht="21.75" customHeight="1">
      <c r="A24" s="192" t="s">
        <v>41</v>
      </c>
      <c r="B24" s="193"/>
      <c r="C24" s="175" t="s">
        <v>73</v>
      </c>
      <c r="D24" s="176"/>
      <c r="E24" s="177"/>
      <c r="F24" s="182">
        <f>'7.1.C Resumen B19'!B5</f>
        <v>0</v>
      </c>
    </row>
    <row r="25" spans="1:6" ht="21.75" customHeight="1">
      <c r="A25" s="192" t="s">
        <v>42</v>
      </c>
      <c r="B25" s="193"/>
      <c r="C25" s="178" t="s">
        <v>75</v>
      </c>
      <c r="D25" s="179"/>
      <c r="E25" s="180"/>
      <c r="F25" s="182">
        <f>'7.1.C Resumen B20'!B5</f>
        <v>0</v>
      </c>
    </row>
    <row r="26" spans="1:6" ht="21.75" customHeight="1">
      <c r="A26" s="192" t="s">
        <v>1</v>
      </c>
      <c r="B26" s="195"/>
      <c r="C26" s="174"/>
      <c r="D26" s="23"/>
      <c r="E26" s="172"/>
      <c r="F26" s="172">
        <f>SUM(F6:F25)</f>
        <v>0</v>
      </c>
    </row>
    <row r="27" spans="1:6" ht="17.25" customHeight="1">
      <c r="A27" s="25"/>
      <c r="B27" s="25"/>
      <c r="C27" s="173"/>
      <c r="D27" s="173"/>
      <c r="E27" s="173"/>
      <c r="F27" s="25"/>
    </row>
    <row r="28" spans="1:6" ht="21.75" customHeight="1">
      <c r="A28" s="22" t="s">
        <v>17</v>
      </c>
      <c r="B28" s="23"/>
      <c r="C28" s="23"/>
      <c r="D28" s="23"/>
      <c r="E28" s="23"/>
      <c r="F28" s="23"/>
    </row>
    <row r="29" spans="1:6" ht="15">
      <c r="A29" s="24" t="s">
        <v>46</v>
      </c>
      <c r="B29" s="185" t="s">
        <v>47</v>
      </c>
      <c r="C29" s="186"/>
      <c r="D29" s="186"/>
      <c r="E29" s="186"/>
      <c r="F29" s="186"/>
    </row>
    <row r="30" spans="1:6" ht="15">
      <c r="A30" s="24" t="s">
        <v>18</v>
      </c>
      <c r="B30" s="183" t="s">
        <v>54</v>
      </c>
      <c r="C30" s="184"/>
      <c r="D30" s="184"/>
      <c r="E30" s="184"/>
      <c r="F30" s="184"/>
    </row>
    <row r="31" spans="1:6" ht="15">
      <c r="A31" s="24" t="s">
        <v>19</v>
      </c>
      <c r="B31" s="183" t="s">
        <v>55</v>
      </c>
      <c r="C31" s="184"/>
      <c r="D31" s="184"/>
      <c r="E31" s="184"/>
      <c r="F31" s="184"/>
    </row>
    <row r="32" spans="1:6" ht="15">
      <c r="A32" s="24" t="s">
        <v>20</v>
      </c>
      <c r="B32" s="183" t="s">
        <v>56</v>
      </c>
      <c r="C32" s="184"/>
      <c r="D32" s="184"/>
      <c r="E32" s="184"/>
      <c r="F32" s="184"/>
    </row>
    <row r="33" spans="1:6" ht="15">
      <c r="A33" s="24" t="s">
        <v>21</v>
      </c>
      <c r="B33" s="183" t="s">
        <v>57</v>
      </c>
      <c r="C33" s="184"/>
      <c r="D33" s="184"/>
      <c r="E33" s="184"/>
      <c r="F33" s="184"/>
    </row>
    <row r="34" spans="1:6" ht="15">
      <c r="A34" s="24" t="s">
        <v>22</v>
      </c>
      <c r="B34" s="185" t="s">
        <v>24</v>
      </c>
      <c r="C34" s="186"/>
      <c r="D34" s="186"/>
      <c r="E34" s="186"/>
      <c r="F34" s="186"/>
    </row>
    <row r="35" spans="1:6" ht="15">
      <c r="A35" s="24" t="s">
        <v>23</v>
      </c>
      <c r="B35" s="185" t="s">
        <v>78</v>
      </c>
      <c r="C35" s="186"/>
      <c r="D35" s="186"/>
      <c r="E35" s="186"/>
      <c r="F35" s="186"/>
    </row>
    <row r="37" spans="1:6" ht="15" customHeight="1">
      <c r="A37" s="197" t="s">
        <v>84</v>
      </c>
      <c r="B37" s="198"/>
      <c r="C37" s="198"/>
      <c r="D37" s="198"/>
      <c r="E37" s="156"/>
      <c r="F37" s="156"/>
    </row>
    <row r="38" spans="1:6" ht="15">
      <c r="A38" s="187"/>
      <c r="B38" s="188"/>
      <c r="C38" s="188"/>
      <c r="D38" s="188"/>
      <c r="E38" s="188"/>
      <c r="F38" s="188"/>
    </row>
    <row r="39" spans="1:6" ht="15">
      <c r="A39" s="187"/>
      <c r="B39" s="189"/>
      <c r="C39" s="189"/>
      <c r="D39" s="189"/>
      <c r="E39" s="189"/>
      <c r="F39" s="189"/>
    </row>
    <row r="40" spans="1:6" ht="15">
      <c r="A40" s="187"/>
      <c r="B40" s="189"/>
      <c r="C40" s="189"/>
      <c r="D40" s="189"/>
      <c r="E40" s="189"/>
      <c r="F40" s="189"/>
    </row>
    <row r="41" spans="1:6" ht="15">
      <c r="A41" s="187"/>
      <c r="B41" s="189"/>
      <c r="C41" s="189"/>
      <c r="D41" s="189"/>
      <c r="E41" s="189"/>
      <c r="F41" s="189"/>
    </row>
    <row r="42" spans="1:6" ht="15">
      <c r="A42" s="187"/>
      <c r="B42" s="189"/>
      <c r="C42" s="189"/>
      <c r="D42" s="189"/>
      <c r="E42" s="189"/>
      <c r="F42" s="189"/>
    </row>
    <row r="43" spans="1:6" ht="15">
      <c r="A43" s="187"/>
      <c r="B43" s="189"/>
      <c r="C43" s="189"/>
      <c r="D43" s="189"/>
      <c r="E43" s="189"/>
      <c r="F43" s="189"/>
    </row>
    <row r="44" spans="1:6" ht="15">
      <c r="A44" s="187"/>
      <c r="B44" s="189"/>
      <c r="C44" s="189"/>
      <c r="D44" s="189"/>
      <c r="E44" s="189"/>
      <c r="F44" s="189"/>
    </row>
    <row r="46" spans="1:6" ht="15">
      <c r="A46" s="197" t="s">
        <v>146</v>
      </c>
      <c r="B46" s="198"/>
      <c r="C46" s="198"/>
      <c r="D46" s="198"/>
      <c r="E46" s="156"/>
      <c r="F46" s="156"/>
    </row>
    <row r="47" spans="1:6" ht="15">
      <c r="A47" s="187"/>
      <c r="B47" s="188"/>
      <c r="C47" s="188"/>
      <c r="D47" s="188"/>
      <c r="E47" s="188"/>
      <c r="F47" s="188"/>
    </row>
    <row r="48" spans="1:6" ht="15">
      <c r="A48" s="187"/>
      <c r="B48" s="189"/>
      <c r="C48" s="189"/>
      <c r="D48" s="189"/>
      <c r="E48" s="189"/>
      <c r="F48" s="189"/>
    </row>
    <row r="49" spans="1:6" ht="15">
      <c r="A49" s="187"/>
      <c r="B49" s="189"/>
      <c r="C49" s="189"/>
      <c r="D49" s="189"/>
      <c r="E49" s="189"/>
      <c r="F49" s="189"/>
    </row>
    <row r="50" spans="1:6" ht="15">
      <c r="A50" s="187"/>
      <c r="B50" s="189"/>
      <c r="C50" s="189"/>
      <c r="D50" s="189"/>
      <c r="E50" s="189"/>
      <c r="F50" s="189"/>
    </row>
    <row r="51" spans="1:6" ht="15">
      <c r="A51" s="187"/>
      <c r="B51" s="189"/>
      <c r="C51" s="189"/>
      <c r="D51" s="189"/>
      <c r="E51" s="189"/>
      <c r="F51" s="189"/>
    </row>
    <row r="52" spans="1:6" ht="15">
      <c r="A52" s="187"/>
      <c r="B52" s="189"/>
      <c r="C52" s="189"/>
      <c r="D52" s="189"/>
      <c r="E52" s="189"/>
      <c r="F52" s="189"/>
    </row>
    <row r="53" spans="1:6" ht="15">
      <c r="A53" s="187"/>
      <c r="B53" s="189"/>
      <c r="C53" s="189"/>
      <c r="D53" s="189"/>
      <c r="E53" s="189"/>
      <c r="F53" s="189"/>
    </row>
    <row r="54" spans="1:6" ht="15">
      <c r="A54" s="187"/>
      <c r="B54" s="189"/>
      <c r="C54" s="189"/>
      <c r="D54" s="189"/>
      <c r="E54" s="189"/>
      <c r="F54" s="189"/>
    </row>
    <row r="55" spans="1:6" ht="15">
      <c r="A55" s="187"/>
      <c r="B55" s="189"/>
      <c r="C55" s="189"/>
      <c r="D55" s="189"/>
      <c r="E55" s="189"/>
      <c r="F55" s="189"/>
    </row>
    <row r="56" spans="1:6" ht="15">
      <c r="A56" s="187"/>
      <c r="B56" s="189"/>
      <c r="C56" s="189"/>
      <c r="D56" s="189"/>
      <c r="E56" s="189"/>
      <c r="F56" s="189"/>
    </row>
    <row r="57" spans="1:6" ht="15">
      <c r="A57" s="187"/>
      <c r="B57" s="189"/>
      <c r="C57" s="189"/>
      <c r="D57" s="189"/>
      <c r="E57" s="189"/>
      <c r="F57" s="189"/>
    </row>
    <row r="58" spans="1:6" ht="15">
      <c r="A58" s="187"/>
      <c r="B58" s="189"/>
      <c r="C58" s="189"/>
      <c r="D58" s="189"/>
      <c r="E58" s="189"/>
      <c r="F58" s="189"/>
    </row>
    <row r="59" spans="1:6" ht="15">
      <c r="A59" s="187"/>
      <c r="B59" s="189"/>
      <c r="C59" s="189"/>
      <c r="D59" s="189"/>
      <c r="E59" s="189"/>
      <c r="F59" s="189"/>
    </row>
    <row r="60" spans="1:6" ht="15">
      <c r="A60" s="187"/>
      <c r="B60" s="189"/>
      <c r="C60" s="189"/>
      <c r="D60" s="189"/>
      <c r="E60" s="189"/>
      <c r="F60" s="189"/>
    </row>
    <row r="61" spans="1:6" ht="15">
      <c r="A61" s="187"/>
      <c r="B61" s="189"/>
      <c r="C61" s="189"/>
      <c r="D61" s="189"/>
      <c r="E61" s="189"/>
      <c r="F61" s="189"/>
    </row>
    <row r="62" spans="1:6" ht="15">
      <c r="A62" s="187"/>
      <c r="B62" s="189"/>
      <c r="C62" s="189"/>
      <c r="D62" s="189"/>
      <c r="E62" s="189"/>
      <c r="F62" s="189"/>
    </row>
    <row r="63" spans="1:6" ht="15">
      <c r="A63" s="187"/>
      <c r="B63" s="189"/>
      <c r="C63" s="189"/>
      <c r="D63" s="189"/>
      <c r="E63" s="189"/>
      <c r="F63" s="189"/>
    </row>
    <row r="64" spans="1:6" ht="15">
      <c r="A64" s="187"/>
      <c r="B64" s="189"/>
      <c r="C64" s="189"/>
      <c r="D64" s="189"/>
      <c r="E64" s="189"/>
      <c r="F64" s="189"/>
    </row>
    <row r="65" spans="1:6" ht="15">
      <c r="A65" s="187"/>
      <c r="B65" s="189"/>
      <c r="C65" s="189"/>
      <c r="D65" s="189"/>
      <c r="E65" s="189"/>
      <c r="F65" s="189"/>
    </row>
    <row r="66" spans="1:6" ht="15">
      <c r="A66" s="187"/>
      <c r="B66" s="189"/>
      <c r="C66" s="189"/>
      <c r="D66" s="189"/>
      <c r="E66" s="189"/>
      <c r="F66" s="189"/>
    </row>
    <row r="67" spans="1:6" ht="15">
      <c r="A67" s="187"/>
      <c r="B67" s="189"/>
      <c r="C67" s="189"/>
      <c r="D67" s="189"/>
      <c r="E67" s="189"/>
      <c r="F67" s="189"/>
    </row>
    <row r="68" spans="1:6" ht="15">
      <c r="A68" s="187"/>
      <c r="B68" s="189"/>
      <c r="C68" s="189"/>
      <c r="D68" s="189"/>
      <c r="E68" s="189"/>
      <c r="F68" s="189"/>
    </row>
    <row r="69" spans="1:6" ht="15">
      <c r="A69" s="187"/>
      <c r="B69" s="189"/>
      <c r="C69" s="189"/>
      <c r="D69" s="189"/>
      <c r="E69" s="189"/>
      <c r="F69" s="189"/>
    </row>
    <row r="70" spans="1:6" ht="15">
      <c r="A70" s="187"/>
      <c r="B70" s="189"/>
      <c r="C70" s="189"/>
      <c r="D70" s="189"/>
      <c r="E70" s="189"/>
      <c r="F70" s="189"/>
    </row>
  </sheetData>
  <sheetProtection password="F220" sheet="1" objects="1" scenarios="1" formatColumns="0" formatRows="0" selectLockedCells="1"/>
  <mergeCells count="26">
    <mergeCell ref="A46:D46"/>
    <mergeCell ref="A37:D37"/>
    <mergeCell ref="A4:F4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4:B24"/>
    <mergeCell ref="A25:B25"/>
    <mergeCell ref="A26:B26"/>
    <mergeCell ref="A19:B19"/>
    <mergeCell ref="A20:B20"/>
    <mergeCell ref="A21:B21"/>
    <mergeCell ref="A22:B22"/>
    <mergeCell ref="A23:B23"/>
    <mergeCell ref="A1:F1"/>
    <mergeCell ref="A6:B6"/>
    <mergeCell ref="A7:B7"/>
    <mergeCell ref="A8:B8"/>
    <mergeCell ref="A9:B9"/>
    <mergeCell ref="A5:B5"/>
  </mergeCells>
  <phoneticPr fontId="2" type="noConversion"/>
  <printOptions horizontalCentered="1" verticalCentered="1"/>
  <pageMargins left="0.39370078740157483" right="0.55118110236220474" top="1.9685039370078741" bottom="0.39370078740157483" header="0.27559055118110237" footer="0"/>
  <pageSetup paperSize="9" scale="56" orientation="portrait" r:id="rId1"/>
  <headerFooter alignWithMargins="0">
    <oddHeader>&amp;L&amp;G&amp;C&amp;"Arial,Negrita"&amp;36
FORMULARIO 
FINANCIERO&amp;R&amp;G</oddHeader>
    <oddFooter>&amp;C&amp;A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B2'!I46+'7.1.A Ppto Detallado B2'!I62+'7.1.A Ppto Detallado B2'!I77+'7.1.A Ppto Detallado B2'!I89+'7.1.A Ppto Detallado B2'!I112+'7.1.A Ppto Detallado B2'!I135+'7.1.A Ppto Detallado B2'!I164+'7.1.A Ppto Detallado B2'!I179+'7.1.A Ppto Detallado B2'!I191+'7.1.A Ppto Detallado B2'!I214+'7.1.A Ppto Detallado B2'!I237+'7.1.A Ppto Detallado B2'!I266+'7.1.A Ppto Detallado B2'!I281+'7.1.A Ppto Detallado B2'!I293+'7.1.A Ppto Detallado B2'!I316+'7.1.A Ppto Detallado B2'!I339+'7.1.A Ppto Detallado B2'!I368+'7.1.A Ppto Detallado B2'!I383+'7.1.A Ppto Detallado B2'!I395+'7.1.A Ppto Detallado B2'!I418+'7.1.A Ppto Detallado B2'!I441+'7.1.A Ppto Detallado B2'!I470+'7.1.A Ppto Detallado B2'!I485+'7.1.A Ppto Detallado B2'!I497+'7.1.A Ppto Detallado B2'!I520+'7.1.A Ppto Detallado B2'!I543+'7.1.A Ppto Detallado B2'!I572+'7.1.A Ppto Detallado B2'!I587+'7.1.A Ppto Detallado B2'!I599+'7.1.A Ppto Detallado B2'!I622+'7.1.A Ppto Detallado B2'!I645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B2'!I71+'7.1.A Ppto Detallado B2'!I98+'7.1.A Ppto Detallado B2'!I121+'7.1.A Ppto Detallado B2'!I144+'7.1.A Ppto Detallado B2'!I173+'7.1.A Ppto Detallado B2'!I200+'7.1.A Ppto Detallado B2'!I223+'7.1.A Ppto Detallado B2'!I246+'7.1.A Ppto Detallado B2'!I275+'7.1.A Ppto Detallado B2'!I302+'7.1.A Ppto Detallado B2'!I325+'7.1.A Ppto Detallado B2'!I348+'7.1.A Ppto Detallado B2'!I377+'7.1.A Ppto Detallado B2'!I404+'7.1.A Ppto Detallado B2'!I427+'7.1.A Ppto Detallado B2'!I450+'7.1.A Ppto Detallado B2'!I479+'7.1.A Ppto Detallado B2'!I506+'7.1.A Ppto Detallado B2'!I529+'7.1.A Ppto Detallado B2'!I552+'7.1.A Ppto Detallado B2'!I581+'7.1.A Ppto Detallado B2'!I608+'7.1.A Ppto Detallado B2'!I631+'7.1.A Ppto Detallado B2'!I654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Resumen'!C7</f>
        <v>Beneficiario 2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B2'!I16</f>
        <v>0</v>
      </c>
      <c r="C10" s="120">
        <f>'7.1.A Ppto Detallado B2'!I73</f>
        <v>0</v>
      </c>
      <c r="D10" s="120">
        <f>'7.1.A Ppto Detallado B2'!I175</f>
        <v>0</v>
      </c>
      <c r="E10" s="120">
        <f>'7.1.A Ppto Detallado B2'!I277</f>
        <v>0</v>
      </c>
      <c r="F10" s="120">
        <f>'7.1.A Ppto Detallado B2'!I379</f>
        <v>0</v>
      </c>
      <c r="G10" s="120">
        <f>'7.1.A Ppto Detallado B2'!I481</f>
        <v>0</v>
      </c>
      <c r="H10" s="120">
        <f>'7.1.A Ppto Detallado B2'!I583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B2'!I20</f>
        <v>0</v>
      </c>
      <c r="C11" s="120">
        <f>'7.1.A Ppto Detallado B2'!I77</f>
        <v>0</v>
      </c>
      <c r="D11" s="120">
        <f>'7.1.A Ppto Detallado B2'!I179</f>
        <v>0</v>
      </c>
      <c r="E11" s="120">
        <f>'7.1.A Ppto Detallado B2'!I281</f>
        <v>0</v>
      </c>
      <c r="F11" s="120">
        <f>'7.1.A Ppto Detallado B2'!I383</f>
        <v>0</v>
      </c>
      <c r="G11" s="120">
        <f>'7.1.A Ppto Detallado B2'!I485</f>
        <v>0</v>
      </c>
      <c r="H11" s="120">
        <f>'7.1.A Ppto Detallado B2'!I587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B2'!I32</f>
        <v>0</v>
      </c>
      <c r="C12" s="120">
        <f>'7.1.A Ppto Detallado B2'!I100</f>
        <v>0</v>
      </c>
      <c r="D12" s="120">
        <f>'7.1.A Ppto Detallado B2'!I202</f>
        <v>0</v>
      </c>
      <c r="E12" s="120">
        <f>'7.1.A Ppto Detallado B2'!I304</f>
        <v>0</v>
      </c>
      <c r="F12" s="120">
        <f>'7.1.A Ppto Detallado B2'!I406</f>
        <v>0</v>
      </c>
      <c r="G12" s="120">
        <f>'7.1.A Ppto Detallado B2'!I508</f>
        <v>0</v>
      </c>
      <c r="H12" s="120">
        <f>'7.1.A Ppto Detallado B2'!I610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B2'!I44</f>
        <v>0</v>
      </c>
      <c r="C13" s="120">
        <f>'7.1.A Ppto Detallado B2'!I123</f>
        <v>0</v>
      </c>
      <c r="D13" s="120">
        <f>'7.1.A Ppto Detallado B2'!I225</f>
        <v>0</v>
      </c>
      <c r="E13" s="120">
        <f>'7.1.A Ppto Detallado B2'!I327</f>
        <v>0</v>
      </c>
      <c r="F13" s="120">
        <f>'7.1.A Ppto Detallado B2'!I429</f>
        <v>0</v>
      </c>
      <c r="G13" s="120">
        <f>'7.1.A Ppto Detallado B2'!I531</f>
        <v>0</v>
      </c>
      <c r="H13" s="120">
        <f>'7.1.A Ppto Detallado B2'!I633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B2'!I146</f>
        <v>0</v>
      </c>
      <c r="D14" s="120">
        <f>'7.1.A Ppto Detallado B2'!I248</f>
        <v>0</v>
      </c>
      <c r="E14" s="120">
        <f>'7.1.A Ppto Detallado B2'!I350</f>
        <v>0</v>
      </c>
      <c r="F14" s="120">
        <f>'7.1.A Ppto Detallado B2'!I452</f>
        <v>0</v>
      </c>
      <c r="G14" s="120">
        <f>'7.1.A Ppto Detallado B2'!I554</f>
        <v>0</v>
      </c>
      <c r="H14" s="120">
        <f>'7.1.A Ppto Detallado B2'!I656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Resumen'!C7</f>
        <v>Beneficiario 2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EDE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88" priority="9" stopIfTrue="1" operator="notEqual">
      <formula>$I$11</formula>
    </cfRule>
  </conditionalFormatting>
  <conditionalFormatting sqref="L23">
    <cfRule type="cellIs" dxfId="187" priority="8" stopIfTrue="1" operator="notEqual">
      <formula>$I$12</formula>
    </cfRule>
  </conditionalFormatting>
  <conditionalFormatting sqref="L24">
    <cfRule type="cellIs" dxfId="186" priority="7" stopIfTrue="1" operator="notEqual">
      <formula>$I$13</formula>
    </cfRule>
  </conditionalFormatting>
  <conditionalFormatting sqref="L25">
    <cfRule type="cellIs" dxfId="185" priority="6" stopIfTrue="1" operator="notEqual">
      <formula>$I$14</formula>
    </cfRule>
  </conditionalFormatting>
  <conditionalFormatting sqref="L26">
    <cfRule type="cellIs" dxfId="184" priority="5" stopIfTrue="1" operator="notEqual">
      <formula>$I$15</formula>
    </cfRule>
  </conditionalFormatting>
  <conditionalFormatting sqref="I15">
    <cfRule type="cellIs" dxfId="183" priority="4" stopIfTrue="1" operator="notEqual">
      <formula>$L26</formula>
    </cfRule>
  </conditionalFormatting>
  <conditionalFormatting sqref="I10:I14">
    <cfRule type="cellIs" dxfId="182" priority="3" stopIfTrue="1" operator="notEqual">
      <formula>$L21</formula>
    </cfRule>
  </conditionalFormatting>
  <conditionalFormatting sqref="G16">
    <cfRule type="cellIs" dxfId="181" priority="2" stopIfTrue="1" operator="greaterThan">
      <formula>0.06</formula>
    </cfRule>
  </conditionalFormatting>
  <conditionalFormatting sqref="L21">
    <cfRule type="cellIs" dxfId="18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26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Resumen'!$C$8</f>
        <v>Beneficiario 3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>
        <v>1</v>
      </c>
      <c r="G24" s="93">
        <v>1</v>
      </c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Resumen'!$C$8</f>
        <v>Beneficiario 3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Resumen'!$C$8</f>
        <v>Beneficiario 3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Resumen'!$C$8</f>
        <v>Beneficiario 3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Resumen'!$C$8</f>
        <v>Beneficiario 3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Resumen'!$C$8</f>
        <v>Beneficiario 3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Resumen'!$C$8</f>
        <v>Beneficiario 3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7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H10" sqref="H10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Resumen'!C8</f>
        <v>Beneficiario 3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B3'!I46+'7.1.A Ppto Detallado B3'!I62+'7.1.A Ppto Detallado B3'!I77+'7.1.A Ppto Detallado B3'!I89+'7.1.A Ppto Detallado B3'!I112+'7.1.A Ppto Detallado B3'!I135+'7.1.A Ppto Detallado B3'!I164+'7.1.A Ppto Detallado B3'!I179+'7.1.A Ppto Detallado B3'!I191+'7.1.A Ppto Detallado B3'!I214+'7.1.A Ppto Detallado B3'!I237+'7.1.A Ppto Detallado B3'!I266+'7.1.A Ppto Detallado B3'!I281+'7.1.A Ppto Detallado B3'!I293+'7.1.A Ppto Detallado B3'!I316+'7.1.A Ppto Detallado B3'!I339+'7.1.A Ppto Detallado B3'!I368+'7.1.A Ppto Detallado B3'!I383+'7.1.A Ppto Detallado B3'!I395+'7.1.A Ppto Detallado B3'!I418+'7.1.A Ppto Detallado B3'!I441+'7.1.A Ppto Detallado B3'!I470+'7.1.A Ppto Detallado B3'!I485+'7.1.A Ppto Detallado B3'!I497+'7.1.A Ppto Detallado B3'!I520+'7.1.A Ppto Detallado B3'!I543+'7.1.A Ppto Detallado B3'!I572+'7.1.A Ppto Detallado B3'!I587+'7.1.A Ppto Detallado B3'!I599+'7.1.A Ppto Detallado B3'!I622+'7.1.A Ppto Detallado B3'!I645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B3'!I71+'7.1.A Ppto Detallado B3'!I98+'7.1.A Ppto Detallado B3'!I121+'7.1.A Ppto Detallado B3'!I144+'7.1.A Ppto Detallado B3'!I173+'7.1.A Ppto Detallado B3'!I200+'7.1.A Ppto Detallado B3'!I223+'7.1.A Ppto Detallado B3'!I246+'7.1.A Ppto Detallado B3'!I275+'7.1.A Ppto Detallado B3'!I302+'7.1.A Ppto Detallado B3'!I325+'7.1.A Ppto Detallado B3'!I348+'7.1.A Ppto Detallado B3'!I377+'7.1.A Ppto Detallado B3'!I404+'7.1.A Ppto Detallado B3'!I427+'7.1.A Ppto Detallado B3'!I450+'7.1.A Ppto Detallado B3'!I479+'7.1.A Ppto Detallado B3'!I506+'7.1.A Ppto Detallado B3'!I529+'7.1.A Ppto Detallado B3'!I552+'7.1.A Ppto Detallado B3'!I581+'7.1.A Ppto Detallado B3'!I608+'7.1.A Ppto Detallado B3'!I631+'7.1.A Ppto Detallado B3'!I654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Resumen'!C8</f>
        <v>Beneficiario 3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B3'!I16</f>
        <v>0</v>
      </c>
      <c r="C10" s="120">
        <f>'7.1.A Ppto Detallado B3'!I73</f>
        <v>0</v>
      </c>
      <c r="D10" s="120">
        <f>'7.1.A Ppto Detallado B3'!I175</f>
        <v>0</v>
      </c>
      <c r="E10" s="120">
        <f>'7.1.A Ppto Detallado B3'!I277</f>
        <v>0</v>
      </c>
      <c r="F10" s="120">
        <f>'7.1.A Ppto Detallado B3'!I379</f>
        <v>0</v>
      </c>
      <c r="G10" s="120">
        <f>'7.1.A Ppto Detallado B3'!I481</f>
        <v>0</v>
      </c>
      <c r="H10" s="120">
        <f>'7.1.A Ppto Detallado B3'!I583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B3'!I20</f>
        <v>0</v>
      </c>
      <c r="C11" s="120">
        <f>'7.1.A Ppto Detallado B3'!I77</f>
        <v>0</v>
      </c>
      <c r="D11" s="120">
        <f>'7.1.A Ppto Detallado B3'!I179</f>
        <v>0</v>
      </c>
      <c r="E11" s="120">
        <f>'7.1.A Ppto Detallado B3'!I281</f>
        <v>0</v>
      </c>
      <c r="F11" s="120">
        <f>'7.1.A Ppto Detallado B3'!I383</f>
        <v>0</v>
      </c>
      <c r="G11" s="120">
        <f>'7.1.A Ppto Detallado B3'!I485</f>
        <v>0</v>
      </c>
      <c r="H11" s="120">
        <f>'7.1.A Ppto Detallado B3'!I587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B3'!I32</f>
        <v>0</v>
      </c>
      <c r="C12" s="120">
        <f>'7.1.A Ppto Detallado B3'!I100</f>
        <v>0</v>
      </c>
      <c r="D12" s="120">
        <f>'7.1.A Ppto Detallado B3'!I202</f>
        <v>0</v>
      </c>
      <c r="E12" s="120">
        <f>'7.1.A Ppto Detallado B3'!I304</f>
        <v>0</v>
      </c>
      <c r="F12" s="120">
        <f>'7.1.A Ppto Detallado B3'!I406</f>
        <v>0</v>
      </c>
      <c r="G12" s="120">
        <f>'7.1.A Ppto Detallado B3'!I508</f>
        <v>0</v>
      </c>
      <c r="H12" s="120">
        <f>'7.1.A Ppto Detallado B3'!I610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B3'!I44</f>
        <v>0</v>
      </c>
      <c r="C13" s="120">
        <f>'7.1.A Ppto Detallado B3'!I123</f>
        <v>0</v>
      </c>
      <c r="D13" s="120">
        <f>'7.1.A Ppto Detallado B3'!I225</f>
        <v>0</v>
      </c>
      <c r="E13" s="120">
        <f>'7.1.A Ppto Detallado B3'!I327</f>
        <v>0</v>
      </c>
      <c r="F13" s="120">
        <f>'7.1.A Ppto Detallado B3'!I429</f>
        <v>0</v>
      </c>
      <c r="G13" s="120">
        <f>'7.1.A Ppto Detallado B3'!I531</f>
        <v>0</v>
      </c>
      <c r="H13" s="120">
        <f>'7.1.A Ppto Detallado B3'!I633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B3'!I146</f>
        <v>0</v>
      </c>
      <c r="D14" s="120">
        <f>'7.1.A Ppto Detallado B3'!I248</f>
        <v>0</v>
      </c>
      <c r="E14" s="120">
        <f>'7.1.A Ppto Detallado B3'!I350</f>
        <v>0</v>
      </c>
      <c r="F14" s="120">
        <f>'7.1.A Ppto Detallado B3'!I452</f>
        <v>0</v>
      </c>
      <c r="G14" s="120">
        <f>'7.1.A Ppto Detallado B3'!I554</f>
        <v>0</v>
      </c>
      <c r="H14" s="120">
        <f>'7.1.A Ppto Detallado B3'!I656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Resumen'!C8</f>
        <v>Beneficiario 3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78" priority="9" stopIfTrue="1" operator="notEqual">
      <formula>$I$11</formula>
    </cfRule>
  </conditionalFormatting>
  <conditionalFormatting sqref="L23">
    <cfRule type="cellIs" dxfId="177" priority="8" stopIfTrue="1" operator="notEqual">
      <formula>$I$12</formula>
    </cfRule>
  </conditionalFormatting>
  <conditionalFormatting sqref="L24">
    <cfRule type="cellIs" dxfId="176" priority="7" stopIfTrue="1" operator="notEqual">
      <formula>$I$13</formula>
    </cfRule>
  </conditionalFormatting>
  <conditionalFormatting sqref="L25">
    <cfRule type="cellIs" dxfId="175" priority="6" stopIfTrue="1" operator="notEqual">
      <formula>$I$14</formula>
    </cfRule>
  </conditionalFormatting>
  <conditionalFormatting sqref="L26">
    <cfRule type="cellIs" dxfId="174" priority="5" stopIfTrue="1" operator="notEqual">
      <formula>$I$15</formula>
    </cfRule>
  </conditionalFormatting>
  <conditionalFormatting sqref="I15">
    <cfRule type="cellIs" dxfId="173" priority="4" stopIfTrue="1" operator="notEqual">
      <formula>$L26</formula>
    </cfRule>
  </conditionalFormatting>
  <conditionalFormatting sqref="I10:I14">
    <cfRule type="cellIs" dxfId="172" priority="3" stopIfTrue="1" operator="notEqual">
      <formula>$L21</formula>
    </cfRule>
  </conditionalFormatting>
  <conditionalFormatting sqref="G16">
    <cfRule type="cellIs" dxfId="171" priority="2" stopIfTrue="1" operator="greaterThan">
      <formula>0.06</formula>
    </cfRule>
  </conditionalFormatting>
  <conditionalFormatting sqref="L21">
    <cfRule type="cellIs" dxfId="17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7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Resumen'!$C$9</f>
        <v>Beneficiario 4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Resumen'!$C$9</f>
        <v>Beneficiario 4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Resumen'!$C$9</f>
        <v>Beneficiario 4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>
        <v>1</v>
      </c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Resumen'!$C$9</f>
        <v>Beneficiario 4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Resumen'!$C$9</f>
        <v>Beneficiario 4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Resumen'!$C$9</f>
        <v>Beneficiario 4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Resumen'!$C$9</f>
        <v>Beneficiario 4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6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Resumen'!C9</f>
        <v>Beneficiario 4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D24" sqref="D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B4'!I46+'7.1.A Ppto Detallado B4'!I62+'7.1.A Ppto Detallado B4'!I77+'7.1.A Ppto Detallado B4'!I89+'7.1.A Ppto Detallado B4'!I112+'7.1.A Ppto Detallado B4'!I135+'7.1.A Ppto Detallado B4'!I164+'7.1.A Ppto Detallado B4'!I179+'7.1.A Ppto Detallado B4'!I191+'7.1.A Ppto Detallado B4'!I214+'7.1.A Ppto Detallado B4'!I237+'7.1.A Ppto Detallado B4'!I266+'7.1.A Ppto Detallado B4'!I281+'7.1.A Ppto Detallado B4'!I293+'7.1.A Ppto Detallado B4'!I316+'7.1.A Ppto Detallado B4'!I339+'7.1.A Ppto Detallado B4'!I368+'7.1.A Ppto Detallado B4'!I383+'7.1.A Ppto Detallado B4'!I395+'7.1.A Ppto Detallado B4'!I418+'7.1.A Ppto Detallado B4'!I441+'7.1.A Ppto Detallado B4'!I470+'7.1.A Ppto Detallado B4'!I485+'7.1.A Ppto Detallado B4'!I497+'7.1.A Ppto Detallado B4'!I520+'7.1.A Ppto Detallado B4'!I543+'7.1.A Ppto Detallado B4'!I572+'7.1.A Ppto Detallado B4'!I587+'7.1.A Ppto Detallado B4'!I599+'7.1.A Ppto Detallado B4'!I622+'7.1.A Ppto Detallado B4'!I645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B4'!I71+'7.1.A Ppto Detallado B4'!I98+'7.1.A Ppto Detallado B4'!I121+'7.1.A Ppto Detallado B4'!I144+'7.1.A Ppto Detallado B4'!I173+'7.1.A Ppto Detallado B4'!I200+'7.1.A Ppto Detallado B4'!I223+'7.1.A Ppto Detallado B4'!I246+'7.1.A Ppto Detallado B4'!I275+'7.1.A Ppto Detallado B4'!I302+'7.1.A Ppto Detallado B4'!I325+'7.1.A Ppto Detallado B4'!I348+'7.1.A Ppto Detallado B4'!I377+'7.1.A Ppto Detallado B4'!I404+'7.1.A Ppto Detallado B4'!I427+'7.1.A Ppto Detallado B4'!I450+'7.1.A Ppto Detallado B4'!I479+'7.1.A Ppto Detallado B4'!I506+'7.1.A Ppto Detallado B4'!I529+'7.1.A Ppto Detallado B4'!I552+'7.1.A Ppto Detallado B4'!I581+'7.1.A Ppto Detallado B4'!I608+'7.1.A Ppto Detallado B4'!I631+'7.1.A Ppto Detallado B4'!I654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Resumen'!C9</f>
        <v>Beneficiario 4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B4'!I16</f>
        <v>0</v>
      </c>
      <c r="C10" s="120">
        <f>'7.1.A Ppto Detallado B4'!I73</f>
        <v>0</v>
      </c>
      <c r="D10" s="120">
        <f>'7.1.A Ppto Detallado B4'!I175</f>
        <v>0</v>
      </c>
      <c r="E10" s="120">
        <f>'7.1.A Ppto Detallado B4'!I277</f>
        <v>0</v>
      </c>
      <c r="F10" s="120">
        <f>'7.1.A Ppto Detallado B4'!I379</f>
        <v>0</v>
      </c>
      <c r="G10" s="120">
        <f>'7.1.A Ppto Detallado B4'!I481</f>
        <v>0</v>
      </c>
      <c r="H10" s="120">
        <f>'7.1.A Ppto Detallado B4'!I583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B4'!I20</f>
        <v>0</v>
      </c>
      <c r="C11" s="120">
        <f>'7.1.A Ppto Detallado B4'!I77</f>
        <v>0</v>
      </c>
      <c r="D11" s="120">
        <f>'7.1.A Ppto Detallado B4'!I179</f>
        <v>0</v>
      </c>
      <c r="E11" s="120">
        <f>'7.1.A Ppto Detallado B4'!I281</f>
        <v>0</v>
      </c>
      <c r="F11" s="120">
        <f>'7.1.A Ppto Detallado B4'!I383</f>
        <v>0</v>
      </c>
      <c r="G11" s="120">
        <f>'7.1.A Ppto Detallado B4'!I485</f>
        <v>0</v>
      </c>
      <c r="H11" s="120">
        <f>'7.1.A Ppto Detallado B4'!I587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B4'!I32</f>
        <v>0</v>
      </c>
      <c r="C12" s="120">
        <f>'7.1.A Ppto Detallado B4'!I100</f>
        <v>0</v>
      </c>
      <c r="D12" s="120">
        <f>'7.1.A Ppto Detallado B4'!I202</f>
        <v>0</v>
      </c>
      <c r="E12" s="120">
        <f>'7.1.A Ppto Detallado B4'!I304</f>
        <v>0</v>
      </c>
      <c r="F12" s="120">
        <f>'7.1.A Ppto Detallado B4'!I406</f>
        <v>0</v>
      </c>
      <c r="G12" s="120">
        <f>'7.1.A Ppto Detallado B4'!I508</f>
        <v>0</v>
      </c>
      <c r="H12" s="120">
        <f>'7.1.A Ppto Detallado B4'!I610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B4'!I44</f>
        <v>0</v>
      </c>
      <c r="C13" s="120">
        <f>'7.1.A Ppto Detallado B4'!I123</f>
        <v>0</v>
      </c>
      <c r="D13" s="120">
        <f>'7.1.A Ppto Detallado B4'!I225</f>
        <v>0</v>
      </c>
      <c r="E13" s="120">
        <f>'7.1.A Ppto Detallado B4'!I327</f>
        <v>0</v>
      </c>
      <c r="F13" s="120">
        <f>'7.1.A Ppto Detallado B4'!I429</f>
        <v>0</v>
      </c>
      <c r="G13" s="120">
        <f>'7.1.A Ppto Detallado B4'!I531</f>
        <v>0</v>
      </c>
      <c r="H13" s="120">
        <f>'7.1.A Ppto Detallado B4'!I633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B4'!I146</f>
        <v>0</v>
      </c>
      <c r="D14" s="120">
        <f>'7.1.A Ppto Detallado B4'!I248</f>
        <v>0</v>
      </c>
      <c r="E14" s="120">
        <f>'7.1.A Ppto Detallado B4'!I350</f>
        <v>0</v>
      </c>
      <c r="F14" s="120">
        <f>'7.1.A Ppto Detallado B4'!I452</f>
        <v>0</v>
      </c>
      <c r="G14" s="120">
        <f>'7.1.A Ppto Detallado B4'!I554</f>
        <v>0</v>
      </c>
      <c r="H14" s="120">
        <f>'7.1.A Ppto Detallado B4'!I656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Resumen'!C9</f>
        <v>Beneficiario 4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68" priority="9" stopIfTrue="1" operator="notEqual">
      <formula>$I$11</formula>
    </cfRule>
  </conditionalFormatting>
  <conditionalFormatting sqref="L23">
    <cfRule type="cellIs" dxfId="167" priority="8" stopIfTrue="1" operator="notEqual">
      <formula>$I$12</formula>
    </cfRule>
  </conditionalFormatting>
  <conditionalFormatting sqref="L24">
    <cfRule type="cellIs" dxfId="166" priority="7" stopIfTrue="1" operator="notEqual">
      <formula>$I$13</formula>
    </cfRule>
  </conditionalFormatting>
  <conditionalFormatting sqref="L25">
    <cfRule type="cellIs" dxfId="165" priority="6" stopIfTrue="1" operator="notEqual">
      <formula>$I$14</formula>
    </cfRule>
  </conditionalFormatting>
  <conditionalFormatting sqref="L26">
    <cfRule type="cellIs" dxfId="164" priority="5" stopIfTrue="1" operator="notEqual">
      <formula>$I$15</formula>
    </cfRule>
  </conditionalFormatting>
  <conditionalFormatting sqref="I15">
    <cfRule type="cellIs" dxfId="163" priority="4" stopIfTrue="1" operator="notEqual">
      <formula>$L26</formula>
    </cfRule>
  </conditionalFormatting>
  <conditionalFormatting sqref="I10:I14">
    <cfRule type="cellIs" dxfId="162" priority="3" stopIfTrue="1" operator="notEqual">
      <formula>$L21</formula>
    </cfRule>
  </conditionalFormatting>
  <conditionalFormatting sqref="G16">
    <cfRule type="cellIs" dxfId="161" priority="2" stopIfTrue="1" operator="greaterThan">
      <formula>0.06</formula>
    </cfRule>
  </conditionalFormatting>
  <conditionalFormatting sqref="L21">
    <cfRule type="cellIs" dxfId="16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63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Resumen'!$C$10</f>
        <v>Beneficiario 5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Resumen'!$C$10</f>
        <v>Beneficiario 5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Resumen'!$C$10</f>
        <v>Beneficiario 5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Resumen'!$C$10</f>
        <v>Beneficiario 5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Resumen'!$C$10</f>
        <v>Beneficiario 5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Resumen'!$C$10</f>
        <v>Beneficiario 5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Resumen'!$C$10</f>
        <v>Beneficiario 5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5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Resumen'!C10</f>
        <v>Beneficiario 5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C23" sqref="C23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B5'!I46+'7.1.A Ppto Detallado B5'!I62+'7.1.A Ppto Detallado B5'!I77+'7.1.A Ppto Detallado B5'!I89+'7.1.A Ppto Detallado B5'!I112+'7.1.A Ppto Detallado B5'!I135+'7.1.A Ppto Detallado B5'!I164+'7.1.A Ppto Detallado B5'!I179+'7.1.A Ppto Detallado B5'!I191+'7.1.A Ppto Detallado B5'!I214+'7.1.A Ppto Detallado B5'!I237+'7.1.A Ppto Detallado B5'!I266+'7.1.A Ppto Detallado B5'!I281+'7.1.A Ppto Detallado B5'!I293+'7.1.A Ppto Detallado B5'!I316+'7.1.A Ppto Detallado B5'!I339+'7.1.A Ppto Detallado B5'!I368+'7.1.A Ppto Detallado B5'!I383+'7.1.A Ppto Detallado B5'!I395+'7.1.A Ppto Detallado B5'!I418+'7.1.A Ppto Detallado B5'!I441+'7.1.A Ppto Detallado B5'!I470+'7.1.A Ppto Detallado B5'!I485+'7.1.A Ppto Detallado B5'!I497+'7.1.A Ppto Detallado B5'!I520+'7.1.A Ppto Detallado B5'!I543+'7.1.A Ppto Detallado B5'!I572+'7.1.A Ppto Detallado B5'!I587+'7.1.A Ppto Detallado B5'!I599+'7.1.A Ppto Detallado B5'!I622+'7.1.A Ppto Detallado B5'!I645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B5'!I71+'7.1.A Ppto Detallado B5'!I98+'7.1.A Ppto Detallado B5'!I121+'7.1.A Ppto Detallado B5'!I144+'7.1.A Ppto Detallado B5'!I173+'7.1.A Ppto Detallado B5'!I200+'7.1.A Ppto Detallado B5'!I223+'7.1.A Ppto Detallado B5'!I246+'7.1.A Ppto Detallado B5'!I275+'7.1.A Ppto Detallado B5'!I302+'7.1.A Ppto Detallado B5'!I325+'7.1.A Ppto Detallado B5'!I348+'7.1.A Ppto Detallado B5'!I377+'7.1.A Ppto Detallado B5'!I404+'7.1.A Ppto Detallado B5'!I427+'7.1.A Ppto Detallado B5'!I450+'7.1.A Ppto Detallado B5'!I479+'7.1.A Ppto Detallado B5'!I506+'7.1.A Ppto Detallado B5'!I529+'7.1.A Ppto Detallado B5'!I552+'7.1.A Ppto Detallado B5'!I581+'7.1.A Ppto Detallado B5'!I608+'7.1.A Ppto Detallado B5'!I631+'7.1.A Ppto Detallado B5'!I654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Resumen'!C10</f>
        <v>Beneficiario 5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B5'!I16</f>
        <v>0</v>
      </c>
      <c r="C10" s="120">
        <f>'7.1.A Ppto Detallado B5'!I73</f>
        <v>0</v>
      </c>
      <c r="D10" s="120">
        <f>'7.1.A Ppto Detallado B5'!I175</f>
        <v>0</v>
      </c>
      <c r="E10" s="120">
        <f>'7.1.A Ppto Detallado B5'!I277</f>
        <v>0</v>
      </c>
      <c r="F10" s="120">
        <f>'7.1.A Ppto Detallado B5'!I379</f>
        <v>0</v>
      </c>
      <c r="G10" s="120">
        <f>'7.1.A Ppto Detallado B5'!I481</f>
        <v>0</v>
      </c>
      <c r="H10" s="120">
        <f>'7.1.A Ppto Detallado B5'!I583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B5'!I20</f>
        <v>0</v>
      </c>
      <c r="C11" s="120">
        <f>'7.1.A Ppto Detallado B5'!I77</f>
        <v>0</v>
      </c>
      <c r="D11" s="120">
        <f>'7.1.A Ppto Detallado B5'!I179</f>
        <v>0</v>
      </c>
      <c r="E11" s="120">
        <f>'7.1.A Ppto Detallado B5'!I281</f>
        <v>0</v>
      </c>
      <c r="F11" s="120">
        <f>'7.1.A Ppto Detallado B5'!I383</f>
        <v>0</v>
      </c>
      <c r="G11" s="120">
        <f>'7.1.A Ppto Detallado B5'!I485</f>
        <v>0</v>
      </c>
      <c r="H11" s="120">
        <f>'7.1.A Ppto Detallado B5'!I587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B5'!I32</f>
        <v>0</v>
      </c>
      <c r="C12" s="120">
        <f>'7.1.A Ppto Detallado B5'!I100</f>
        <v>0</v>
      </c>
      <c r="D12" s="120">
        <f>'7.1.A Ppto Detallado B5'!I202</f>
        <v>0</v>
      </c>
      <c r="E12" s="120">
        <f>'7.1.A Ppto Detallado B5'!I304</f>
        <v>0</v>
      </c>
      <c r="F12" s="120">
        <f>'7.1.A Ppto Detallado B5'!I406</f>
        <v>0</v>
      </c>
      <c r="G12" s="120">
        <f>'7.1.A Ppto Detallado B5'!I508</f>
        <v>0</v>
      </c>
      <c r="H12" s="120">
        <f>'7.1.A Ppto Detallado B5'!I610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B5'!I44</f>
        <v>0</v>
      </c>
      <c r="C13" s="120">
        <f>'7.1.A Ppto Detallado B5'!I123</f>
        <v>0</v>
      </c>
      <c r="D13" s="120">
        <f>'7.1.A Ppto Detallado B5'!I225</f>
        <v>0</v>
      </c>
      <c r="E13" s="120">
        <f>'7.1.A Ppto Detallado B5'!I327</f>
        <v>0</v>
      </c>
      <c r="F13" s="120">
        <f>'7.1.A Ppto Detallado B5'!I429</f>
        <v>0</v>
      </c>
      <c r="G13" s="120">
        <f>'7.1.A Ppto Detallado B5'!I531</f>
        <v>0</v>
      </c>
      <c r="H13" s="120">
        <f>'7.1.A Ppto Detallado B5'!I633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B5'!I146</f>
        <v>0</v>
      </c>
      <c r="D14" s="120">
        <f>'7.1.A Ppto Detallado B5'!I248</f>
        <v>0</v>
      </c>
      <c r="E14" s="120">
        <f>'7.1.A Ppto Detallado B5'!I350</f>
        <v>0</v>
      </c>
      <c r="F14" s="120">
        <f>'7.1.A Ppto Detallado B5'!I452</f>
        <v>0</v>
      </c>
      <c r="G14" s="120">
        <f>'7.1.A Ppto Detallado B5'!I554</f>
        <v>0</v>
      </c>
      <c r="H14" s="120">
        <f>'7.1.A Ppto Detallado B5'!I656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Resumen'!C10</f>
        <v>Beneficiario 5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58" priority="9" stopIfTrue="1" operator="notEqual">
      <formula>$I$11</formula>
    </cfRule>
  </conditionalFormatting>
  <conditionalFormatting sqref="L23">
    <cfRule type="cellIs" dxfId="157" priority="8" stopIfTrue="1" operator="notEqual">
      <formula>$I$12</formula>
    </cfRule>
  </conditionalFormatting>
  <conditionalFormatting sqref="L24">
    <cfRule type="cellIs" dxfId="156" priority="7" stopIfTrue="1" operator="notEqual">
      <formula>$I$13</formula>
    </cfRule>
  </conditionalFormatting>
  <conditionalFormatting sqref="L25">
    <cfRule type="cellIs" dxfId="155" priority="6" stopIfTrue="1" operator="notEqual">
      <formula>$I$14</formula>
    </cfRule>
  </conditionalFormatting>
  <conditionalFormatting sqref="L26">
    <cfRule type="cellIs" dxfId="154" priority="5" stopIfTrue="1" operator="notEqual">
      <formula>$I$15</formula>
    </cfRule>
  </conditionalFormatting>
  <conditionalFormatting sqref="I15">
    <cfRule type="cellIs" dxfId="153" priority="4" stopIfTrue="1" operator="notEqual">
      <formula>$L26</formula>
    </cfRule>
  </conditionalFormatting>
  <conditionalFormatting sqref="I10:I14">
    <cfRule type="cellIs" dxfId="152" priority="3" stopIfTrue="1" operator="notEqual">
      <formula>$L21</formula>
    </cfRule>
  </conditionalFormatting>
  <conditionalFormatting sqref="G16">
    <cfRule type="cellIs" dxfId="151" priority="2" stopIfTrue="1" operator="greaterThan">
      <formula>0.06</formula>
    </cfRule>
  </conditionalFormatting>
  <conditionalFormatting sqref="L21">
    <cfRule type="cellIs" dxfId="15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M178"/>
  <sheetViews>
    <sheetView showGridLines="0" zoomScaleNormal="100" zoomScaleSheetLayoutView="45" workbookViewId="0">
      <selection activeCell="E4" sqref="E4"/>
    </sheetView>
  </sheetViews>
  <sheetFormatPr baseColWidth="10" defaultColWidth="10.85546875" defaultRowHeight="12.75"/>
  <cols>
    <col min="1" max="1" width="45.42578125" style="1" bestFit="1" customWidth="1"/>
    <col min="2" max="8" width="15.85546875" style="1" customWidth="1"/>
    <col min="9" max="9" width="13.85546875" style="1" customWidth="1"/>
    <col min="10" max="10" width="11.85546875" style="1" bestFit="1" customWidth="1"/>
    <col min="11" max="11" width="10.85546875" style="1"/>
    <col min="12" max="13" width="11.85546875" style="1" bestFit="1" customWidth="1"/>
    <col min="14" max="16384" width="10.85546875" style="1"/>
  </cols>
  <sheetData>
    <row r="1" spans="1:13" ht="25.5">
      <c r="A1" s="201" t="s">
        <v>89</v>
      </c>
      <c r="B1" s="201"/>
      <c r="C1" s="201"/>
      <c r="D1" s="201"/>
      <c r="E1" s="201"/>
      <c r="F1" s="201"/>
      <c r="G1" s="201"/>
      <c r="H1" s="201"/>
      <c r="I1" s="201"/>
      <c r="J1" s="201"/>
    </row>
    <row r="2" spans="1:13" ht="27" customHeight="1"/>
    <row r="3" spans="1:13" ht="23.25" customHeight="1">
      <c r="A3" s="10"/>
      <c r="B3" s="10"/>
      <c r="C3" s="10"/>
      <c r="D3" s="10"/>
      <c r="E3" s="10"/>
      <c r="F3" s="10"/>
      <c r="G3" s="10"/>
      <c r="H3" s="10"/>
      <c r="I3" s="10"/>
      <c r="J3" s="10"/>
    </row>
    <row r="4" spans="1:13" ht="23.25" customHeight="1">
      <c r="A4" s="12" t="str">
        <f>'1. Resumen'!$A$2</f>
        <v>XXX_ACRÓNIMO_E/P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30.75" customHeight="1">
      <c r="A5" s="9"/>
      <c r="B5" s="13" t="str">
        <f>'1. Resumen'!A29</f>
        <v>A0</v>
      </c>
      <c r="C5" s="13" t="str">
        <f>'1. Resumen'!A30</f>
        <v>A1</v>
      </c>
      <c r="D5" s="13" t="str">
        <f>'1. Resumen'!A31</f>
        <v>A2</v>
      </c>
      <c r="E5" s="13" t="str">
        <f>'1. Resumen'!A32</f>
        <v>A3</v>
      </c>
      <c r="F5" s="13" t="str">
        <f>'1. Resumen'!A33</f>
        <v>A4</v>
      </c>
      <c r="G5" s="13" t="str">
        <f>'1. Resumen'!A34</f>
        <v>A5</v>
      </c>
      <c r="H5" s="13" t="str">
        <f>'1. Resumen'!A35</f>
        <v>A6</v>
      </c>
      <c r="I5" s="13" t="s">
        <v>1</v>
      </c>
      <c r="J5" s="13" t="s">
        <v>0</v>
      </c>
    </row>
    <row r="6" spans="1:13" s="2" customFormat="1" ht="22.5" customHeight="1">
      <c r="A6" s="14" t="s">
        <v>100</v>
      </c>
      <c r="B6" s="59">
        <f>'7.1.C Resumen BP'!B10+'7.1.C Resumen B2'!B10+'7.1.C Resumen B3'!B10+'7.1.C Resumen B4'!B10+'7.1.C Resumen B5'!B10+'7.1.C Resumen B6'!B10+'7.1.C Resumen B7'!B10+'7.1.C Resumen B8'!B10+'7.1.C Resumen B9'!B10+'7.1.C Resumen B10'!B10+'7.1.C Resumen B11'!B10+'7.1.C Resumen B12'!B10+'7.1.C Resumen B13'!B10+'7.1.C Resumen B14'!B10+'7.1.C Resumen B15'!B10+'7.1.C Resumen B16'!B10+'7.1.C Resumen B17'!B10+'7.1.C Resumen B18'!B10+'7.1.C Resumen B19'!B10+'7.1.C Resumen B20'!B10</f>
        <v>0</v>
      </c>
      <c r="C6" s="59">
        <f>'7.1.C Resumen BP'!C10+'7.1.C Resumen B2'!C10+'7.1.C Resumen B3'!C10+'7.1.C Resumen B4'!C10+'7.1.C Resumen B5'!C10+'7.1.C Resumen B6'!C10+'7.1.C Resumen B7'!C10+'7.1.C Resumen B8'!C10+'7.1.C Resumen B9'!C10+'7.1.C Resumen B10'!C10+'7.1.C Resumen B11'!C10+'7.1.C Resumen B12'!C10+'7.1.C Resumen B13'!C10+'7.1.C Resumen B14'!C10+'7.1.C Resumen B15'!C10+'7.1.C Resumen B16'!C10+'7.1.C Resumen B17'!C10+'7.1.C Resumen B18'!C10+'7.1.C Resumen B19'!C10+'7.1.C Resumen B20'!C10</f>
        <v>0</v>
      </c>
      <c r="D6" s="59">
        <f>'7.1.C Resumen BP'!D10+'7.1.C Resumen B2'!D10+'7.1.C Resumen B3'!D10+'7.1.C Resumen B4'!D10+'7.1.C Resumen B5'!D10+'7.1.C Resumen B6'!D10+'7.1.C Resumen B7'!D10+'7.1.C Resumen B8'!D10+'7.1.C Resumen B9'!D10+'7.1.C Resumen B10'!D10+'7.1.C Resumen B11'!D10+'7.1.C Resumen B12'!D10+'7.1.C Resumen B13'!D10+'7.1.C Resumen B14'!D10+'7.1.C Resumen B15'!D10+'7.1.C Resumen B16'!D10+'7.1.C Resumen B17'!D10+'7.1.C Resumen B18'!D10+'7.1.C Resumen B19'!D10+'7.1.C Resumen B20'!D10</f>
        <v>0</v>
      </c>
      <c r="E6" s="59">
        <f>'7.1.C Resumen BP'!E10+'7.1.C Resumen B2'!E10+'7.1.C Resumen B3'!E10+'7.1.C Resumen B4'!E10+'7.1.C Resumen B5'!E10+'7.1.C Resumen B6'!E10+'7.1.C Resumen B7'!E10+'7.1.C Resumen B8'!E10+'7.1.C Resumen B9'!E10+'7.1.C Resumen B10'!E10+'7.1.C Resumen B11'!E10+'7.1.C Resumen B12'!E10+'7.1.C Resumen B13'!E10+'7.1.C Resumen B14'!E10+'7.1.C Resumen B15'!E10+'7.1.C Resumen B16'!E10+'7.1.C Resumen B17'!E10+'7.1.C Resumen B18'!E10+'7.1.C Resumen B19'!E10+'7.1.C Resumen B20'!E10</f>
        <v>0</v>
      </c>
      <c r="F6" s="59">
        <f>'7.1.C Resumen BP'!F10+'7.1.C Resumen B2'!F10+'7.1.C Resumen B3'!F10+'7.1.C Resumen B4'!F10+'7.1.C Resumen B5'!F10+'7.1.C Resumen B6'!F10+'7.1.C Resumen B7'!F10+'7.1.C Resumen B8'!F10+'7.1.C Resumen B9'!F10+'7.1.C Resumen B10'!F10+'7.1.C Resumen B11'!F10+'7.1.C Resumen B12'!F10+'7.1.C Resumen B13'!F10+'7.1.C Resumen B14'!F10+'7.1.C Resumen B15'!F10+'7.1.C Resumen B16'!F10+'7.1.C Resumen B17'!F10+'7.1.C Resumen B18'!F10+'7.1.C Resumen B19'!F10+'7.1.C Resumen B20'!F10</f>
        <v>0</v>
      </c>
      <c r="G6" s="59">
        <f>'7.1.C Resumen BP'!G10+'7.1.C Resumen B2'!G10+'7.1.C Resumen B3'!G10+'7.1.C Resumen B4'!G10+'7.1.C Resumen B5'!G10+'7.1.C Resumen B6'!G10+'7.1.C Resumen B7'!G10+'7.1.C Resumen B8'!G10+'7.1.C Resumen B9'!G10+'7.1.C Resumen B10'!G10+'7.1.C Resumen B11'!G10+'7.1.C Resumen B12'!G10+'7.1.C Resumen B13'!G10+'7.1.C Resumen B14'!G10+'7.1.C Resumen B15'!G10+'7.1.C Resumen B16'!G10+'7.1.C Resumen B17'!G10+'7.1.C Resumen B18'!G10+'7.1.C Resumen B19'!G10+'7.1.C Resumen B20'!G10</f>
        <v>0</v>
      </c>
      <c r="H6" s="59">
        <f>'7.1.C Resumen BP'!H10+'7.1.C Resumen B2'!H10+'7.1.C Resumen B3'!H10+'7.1.C Resumen B4'!H10+'7.1.C Resumen B5'!H10+'7.1.C Resumen B6'!H10+'7.1.C Resumen B7'!H10+'7.1.C Resumen B8'!H10+'7.1.C Resumen B9'!H10+'7.1.C Resumen B10'!H10+'7.1.C Resumen B11'!H10+'7.1.C Resumen B12'!H10+'7.1.C Resumen B13'!H10+'7.1.C Resumen B14'!H10+'7.1.C Resumen B15'!H10+'7.1.C Resumen B16'!H10+'7.1.C Resumen B17'!H10+'7.1.C Resumen B18'!H10+'7.1.C Resumen B19'!H10+'7.1.C Resumen B20'!H10</f>
        <v>0</v>
      </c>
      <c r="I6" s="15">
        <f>ROUND(B6+C6+D6+E6+F6+G6+H6,2)</f>
        <v>0</v>
      </c>
      <c r="J6" s="16">
        <f>ROUND(IF($I6=0,0,I6/$I$11),2)</f>
        <v>0</v>
      </c>
    </row>
    <row r="7" spans="1:13" s="2" customFormat="1" ht="22.5" customHeight="1">
      <c r="A7" s="17" t="s">
        <v>48</v>
      </c>
      <c r="B7" s="59">
        <f>'7.1.C Resumen BP'!B11+'7.1.C Resumen B2'!B11+'7.1.C Resumen B3'!B11+'7.1.C Resumen B4'!B11+'7.1.C Resumen B5'!B11+'7.1.C Resumen B6'!B11+'7.1.C Resumen B7'!B11+'7.1.C Resumen B8'!B11+'7.1.C Resumen B9'!B11+'7.1.C Resumen B10'!B11+'7.1.C Resumen B11'!B11+'7.1.C Resumen B12'!B11+'7.1.C Resumen B13'!B11+'7.1.C Resumen B14'!B11+'7.1.C Resumen B15'!B11+'7.1.C Resumen B16'!B11+'7.1.C Resumen B17'!B11+'7.1.C Resumen B18'!B11+'7.1.C Resumen B19'!B11+'7.1.C Resumen B20'!B11</f>
        <v>0</v>
      </c>
      <c r="C7" s="59">
        <f>'7.1.C Resumen BP'!C11+'7.1.C Resumen B2'!C11+'7.1.C Resumen B3'!C11+'7.1.C Resumen B4'!C11+'7.1.C Resumen B5'!C11+'7.1.C Resumen B6'!C11+'7.1.C Resumen B7'!C11+'7.1.C Resumen B8'!C11+'7.1.C Resumen B9'!C11+'7.1.C Resumen B10'!C11+'7.1.C Resumen B11'!C11+'7.1.C Resumen B12'!C11+'7.1.C Resumen B13'!C11+'7.1.C Resumen B14'!C11+'7.1.C Resumen B15'!C11+'7.1.C Resumen B16'!C11+'7.1.C Resumen B17'!C11+'7.1.C Resumen B18'!C11+'7.1.C Resumen B19'!C11+'7.1.C Resumen B20'!C11</f>
        <v>0</v>
      </c>
      <c r="D7" s="59">
        <f>'7.1.C Resumen BP'!D11+'7.1.C Resumen B2'!D11+'7.1.C Resumen B3'!D11+'7.1.C Resumen B4'!D11+'7.1.C Resumen B5'!D11+'7.1.C Resumen B6'!D11+'7.1.C Resumen B7'!D11+'7.1.C Resumen B8'!D11+'7.1.C Resumen B9'!D11+'7.1.C Resumen B10'!D11+'7.1.C Resumen B11'!D11+'7.1.C Resumen B12'!D11+'7.1.C Resumen B13'!D11+'7.1.C Resumen B14'!D11+'7.1.C Resumen B15'!D11+'7.1.C Resumen B16'!D11+'7.1.C Resumen B17'!D11+'7.1.C Resumen B18'!D11+'7.1.C Resumen B19'!D11+'7.1.C Resumen B20'!D11</f>
        <v>0</v>
      </c>
      <c r="E7" s="59">
        <f>'7.1.C Resumen BP'!E11+'7.1.C Resumen B2'!E11+'7.1.C Resumen B3'!E11+'7.1.C Resumen B4'!E11+'7.1.C Resumen B5'!E11+'7.1.C Resumen B6'!E11+'7.1.C Resumen B7'!E11+'7.1.C Resumen B8'!E11+'7.1.C Resumen B9'!E11+'7.1.C Resumen B10'!E11+'7.1.C Resumen B11'!E11+'7.1.C Resumen B12'!E11+'7.1.C Resumen B13'!E11+'7.1.C Resumen B14'!E11+'7.1.C Resumen B15'!E11+'7.1.C Resumen B16'!E11+'7.1.C Resumen B17'!E11+'7.1.C Resumen B18'!E11+'7.1.C Resumen B19'!E11+'7.1.C Resumen B20'!E11</f>
        <v>0</v>
      </c>
      <c r="F7" s="59">
        <f>'7.1.C Resumen BP'!F11+'7.1.C Resumen B2'!F11+'7.1.C Resumen B3'!F11+'7.1.C Resumen B4'!F11+'7.1.C Resumen B5'!F11+'7.1.C Resumen B6'!F11+'7.1.C Resumen B7'!F11+'7.1.C Resumen B8'!F11+'7.1.C Resumen B9'!F11+'7.1.C Resumen B10'!F11+'7.1.C Resumen B11'!F11+'7.1.C Resumen B12'!F11+'7.1.C Resumen B13'!F11+'7.1.C Resumen B14'!F11+'7.1.C Resumen B15'!F11+'7.1.C Resumen B16'!F11+'7.1.C Resumen B17'!F11+'7.1.C Resumen B18'!F11+'7.1.C Resumen B19'!F11+'7.1.C Resumen B20'!F11</f>
        <v>0</v>
      </c>
      <c r="G7" s="59">
        <f>'7.1.C Resumen BP'!G11+'7.1.C Resumen B2'!G11+'7.1.C Resumen B3'!G11+'7.1.C Resumen B4'!G11+'7.1.C Resumen B5'!G11+'7.1.C Resumen B6'!G11+'7.1.C Resumen B7'!G11+'7.1.C Resumen B8'!G11+'7.1.C Resumen B9'!G11+'7.1.C Resumen B10'!G11+'7.1.C Resumen B11'!G11+'7.1.C Resumen B12'!G11+'7.1.C Resumen B13'!G11+'7.1.C Resumen B14'!G11+'7.1.C Resumen B15'!G11+'7.1.C Resumen B16'!G11+'7.1.C Resumen B17'!G11+'7.1.C Resumen B18'!G11+'7.1.C Resumen B19'!G11+'7.1.C Resumen B20'!G11</f>
        <v>0</v>
      </c>
      <c r="H7" s="59">
        <f>'7.1.C Resumen BP'!H11+'7.1.C Resumen B2'!H11+'7.1.C Resumen B3'!H11+'7.1.C Resumen B4'!H11+'7.1.C Resumen B5'!H11+'7.1.C Resumen B6'!H11+'7.1.C Resumen B7'!H11+'7.1.C Resumen B8'!H11+'7.1.C Resumen B9'!H11+'7.1.C Resumen B10'!H11+'7.1.C Resumen B11'!H11+'7.1.C Resumen B12'!H11+'7.1.C Resumen B13'!H11+'7.1.C Resumen B14'!H11+'7.1.C Resumen B15'!H11+'7.1.C Resumen B16'!H11+'7.1.C Resumen B17'!H11+'7.1.C Resumen B18'!H11+'7.1.C Resumen B19'!H11+'7.1.C Resumen B20'!H11</f>
        <v>0</v>
      </c>
      <c r="I7" s="15">
        <f t="shared" ref="I7:I10" si="0">ROUND(B7+C7+D7+E7+F7+G7+H7,2)</f>
        <v>0</v>
      </c>
      <c r="J7" s="16">
        <f t="shared" ref="J7:J10" si="1">ROUND(IF($I7=0,0,I7/$I$11),2)</f>
        <v>0</v>
      </c>
    </row>
    <row r="8" spans="1:13" s="2" customFormat="1" ht="22.5" customHeight="1">
      <c r="A8" s="18" t="s">
        <v>87</v>
      </c>
      <c r="B8" s="59">
        <f>'7.1.C Resumen BP'!B12+'7.1.C Resumen B2'!B12+'7.1.C Resumen B3'!B12+'7.1.C Resumen B4'!B12+'7.1.C Resumen B5'!B12+'7.1.C Resumen B6'!B12+'7.1.C Resumen B7'!B12+'7.1.C Resumen B8'!B12+'7.1.C Resumen B9'!B12+'7.1.C Resumen B10'!B12+'7.1.C Resumen B11'!B12+'7.1.C Resumen B12'!B12+'7.1.C Resumen B13'!B12+'7.1.C Resumen B14'!B12+'7.1.C Resumen B15'!B12+'7.1.C Resumen B16'!B12+'7.1.C Resumen B17'!B12+'7.1.C Resumen B18'!B12+'7.1.C Resumen B19'!B12+'7.1.C Resumen B20'!B12</f>
        <v>0</v>
      </c>
      <c r="C8" s="59">
        <f>'7.1.C Resumen BP'!C12+'7.1.C Resumen B2'!C12+'7.1.C Resumen B3'!C12+'7.1.C Resumen B4'!C12+'7.1.C Resumen B5'!C12+'7.1.C Resumen B6'!C12+'7.1.C Resumen B7'!C12+'7.1.C Resumen B8'!C12+'7.1.C Resumen B9'!C12+'7.1.C Resumen B10'!C12+'7.1.C Resumen B11'!C12+'7.1.C Resumen B12'!C12+'7.1.C Resumen B13'!C12+'7.1.C Resumen B14'!C12+'7.1.C Resumen B15'!C12+'7.1.C Resumen B16'!C12+'7.1.C Resumen B17'!C12+'7.1.C Resumen B18'!C12+'7.1.C Resumen B19'!C12+'7.1.C Resumen B20'!C12</f>
        <v>0</v>
      </c>
      <c r="D8" s="59">
        <f>'7.1.C Resumen BP'!D12+'7.1.C Resumen B2'!D12+'7.1.C Resumen B3'!D12+'7.1.C Resumen B4'!D12+'7.1.C Resumen B5'!D12+'7.1.C Resumen B6'!D12+'7.1.C Resumen B7'!D12+'7.1.C Resumen B8'!D12+'7.1.C Resumen B9'!D12+'7.1.C Resumen B10'!D12+'7.1.C Resumen B11'!D12+'7.1.C Resumen B12'!D12+'7.1.C Resumen B13'!D12+'7.1.C Resumen B14'!D12+'7.1.C Resumen B15'!D12+'7.1.C Resumen B16'!D12+'7.1.C Resumen B17'!D12+'7.1.C Resumen B18'!D12+'7.1.C Resumen B19'!D12+'7.1.C Resumen B20'!D12</f>
        <v>0</v>
      </c>
      <c r="E8" s="59">
        <f>'7.1.C Resumen BP'!E12+'7.1.C Resumen B2'!E12+'7.1.C Resumen B3'!E12+'7.1.C Resumen B4'!E12+'7.1.C Resumen B5'!E12+'7.1.C Resumen B6'!E12+'7.1.C Resumen B7'!E12+'7.1.C Resumen B8'!E12+'7.1.C Resumen B9'!E12+'7.1.C Resumen B10'!E12+'7.1.C Resumen B11'!E12+'7.1.C Resumen B12'!E12+'7.1.C Resumen B13'!E12+'7.1.C Resumen B14'!E12+'7.1.C Resumen B15'!E12+'7.1.C Resumen B16'!E12+'7.1.C Resumen B17'!E12+'7.1.C Resumen B18'!E12+'7.1.C Resumen B19'!E12+'7.1.C Resumen B20'!E12</f>
        <v>0</v>
      </c>
      <c r="F8" s="59">
        <f>'7.1.C Resumen BP'!F12+'7.1.C Resumen B2'!F12+'7.1.C Resumen B3'!F12+'7.1.C Resumen B4'!F12+'7.1.C Resumen B5'!F12+'7.1.C Resumen B6'!F12+'7.1.C Resumen B7'!F12+'7.1.C Resumen B8'!F12+'7.1.C Resumen B9'!F12+'7.1.C Resumen B10'!F12+'7.1.C Resumen B11'!F12+'7.1.C Resumen B12'!F12+'7.1.C Resumen B13'!F12+'7.1.C Resumen B14'!F12+'7.1.C Resumen B15'!F12+'7.1.C Resumen B16'!F12+'7.1.C Resumen B17'!F12+'7.1.C Resumen B18'!F12+'7.1.C Resumen B19'!F12+'7.1.C Resumen B20'!F12</f>
        <v>0</v>
      </c>
      <c r="G8" s="59">
        <f>'7.1.C Resumen BP'!G12+'7.1.C Resumen B2'!G12+'7.1.C Resumen B3'!G12+'7.1.C Resumen B4'!G12+'7.1.C Resumen B5'!G12+'7.1.C Resumen B6'!G12+'7.1.C Resumen B7'!G12+'7.1.C Resumen B8'!G12+'7.1.C Resumen B9'!G12+'7.1.C Resumen B10'!G12+'7.1.C Resumen B11'!G12+'7.1.C Resumen B12'!G12+'7.1.C Resumen B13'!G12+'7.1.C Resumen B14'!G12+'7.1.C Resumen B15'!G12+'7.1.C Resumen B16'!G12+'7.1.C Resumen B17'!G12+'7.1.C Resumen B18'!G12+'7.1.C Resumen B19'!G12+'7.1.C Resumen B20'!G12</f>
        <v>0</v>
      </c>
      <c r="H8" s="59">
        <f>'7.1.C Resumen BP'!H12+'7.1.C Resumen B2'!H12+'7.1.C Resumen B3'!H12+'7.1.C Resumen B4'!H12+'7.1.C Resumen B5'!H12+'7.1.C Resumen B6'!H12+'7.1.C Resumen B7'!H12+'7.1.C Resumen B8'!H12+'7.1.C Resumen B9'!H12+'7.1.C Resumen B10'!H12+'7.1.C Resumen B11'!H12+'7.1.C Resumen B12'!H12+'7.1.C Resumen B13'!H12+'7.1.C Resumen B14'!H12+'7.1.C Resumen B15'!H12+'7.1.C Resumen B16'!H12+'7.1.C Resumen B17'!H12+'7.1.C Resumen B18'!H12+'7.1.C Resumen B19'!H12+'7.1.C Resumen B20'!H12</f>
        <v>0</v>
      </c>
      <c r="I8" s="15">
        <f t="shared" si="0"/>
        <v>0</v>
      </c>
      <c r="J8" s="16">
        <f t="shared" si="1"/>
        <v>0</v>
      </c>
    </row>
    <row r="9" spans="1:13" s="2" customFormat="1" ht="22.5" customHeight="1">
      <c r="A9" s="17" t="s">
        <v>88</v>
      </c>
      <c r="B9" s="59">
        <f>'7.1.C Resumen BP'!B13+'7.1.C Resumen B2'!B13+'7.1.C Resumen B3'!B13+'7.1.C Resumen B4'!B13+'7.1.C Resumen B5'!B13+'7.1.C Resumen B6'!B13+'7.1.C Resumen B7'!B13+'7.1.C Resumen B8'!B13+'7.1.C Resumen B9'!B13+'7.1.C Resumen B10'!B13+'7.1.C Resumen B11'!B13+'7.1.C Resumen B12'!B13+'7.1.C Resumen B13'!B13+'7.1.C Resumen B14'!B13+'7.1.C Resumen B15'!B13+'7.1.C Resumen B16'!B13+'7.1.C Resumen B17'!B13+'7.1.C Resumen B18'!B13+'7.1.C Resumen B19'!B13+'7.1.C Resumen B20'!B13</f>
        <v>0</v>
      </c>
      <c r="C9" s="59">
        <f>'7.1.C Resumen BP'!C13+'7.1.C Resumen B2'!C13+'7.1.C Resumen B3'!C13+'7.1.C Resumen B4'!C13+'7.1.C Resumen B5'!C13+'7.1.C Resumen B6'!C13+'7.1.C Resumen B7'!C13+'7.1.C Resumen B8'!C13+'7.1.C Resumen B9'!C13+'7.1.C Resumen B10'!C13+'7.1.C Resumen B11'!C13+'7.1.C Resumen B12'!C13+'7.1.C Resumen B13'!C13+'7.1.C Resumen B14'!C13+'7.1.C Resumen B15'!C13+'7.1.C Resumen B16'!C13+'7.1.C Resumen B17'!C13+'7.1.C Resumen B18'!C13+'7.1.C Resumen B19'!C13+'7.1.C Resumen B20'!C13</f>
        <v>0</v>
      </c>
      <c r="D9" s="59">
        <f>'7.1.C Resumen BP'!D13+'7.1.C Resumen B2'!D13+'7.1.C Resumen B3'!D13+'7.1.C Resumen B4'!D13+'7.1.C Resumen B5'!D13+'7.1.C Resumen B6'!D13+'7.1.C Resumen B7'!D13+'7.1.C Resumen B8'!D13+'7.1.C Resumen B9'!D13+'7.1.C Resumen B10'!D13+'7.1.C Resumen B11'!D13+'7.1.C Resumen B12'!D13+'7.1.C Resumen B13'!D13+'7.1.C Resumen B14'!D13+'7.1.C Resumen B15'!D13+'7.1.C Resumen B16'!D13+'7.1.C Resumen B17'!D13+'7.1.C Resumen B18'!D13+'7.1.C Resumen B19'!D13+'7.1.C Resumen B20'!D13</f>
        <v>0</v>
      </c>
      <c r="E9" s="59">
        <f>'7.1.C Resumen BP'!E13+'7.1.C Resumen B2'!E13+'7.1.C Resumen B3'!E13+'7.1.C Resumen B4'!E13+'7.1.C Resumen B5'!E13+'7.1.C Resumen B6'!E13+'7.1.C Resumen B7'!E13+'7.1.C Resumen B8'!E13+'7.1.C Resumen B9'!E13+'7.1.C Resumen B10'!E13+'7.1.C Resumen B11'!E13+'7.1.C Resumen B12'!E13+'7.1.C Resumen B13'!E13+'7.1.C Resumen B14'!E13+'7.1.C Resumen B15'!E13+'7.1.C Resumen B16'!E13+'7.1.C Resumen B17'!E13+'7.1.C Resumen B18'!E13+'7.1.C Resumen B19'!E13+'7.1.C Resumen B20'!E13</f>
        <v>0</v>
      </c>
      <c r="F9" s="59">
        <f>'7.1.C Resumen BP'!F13+'7.1.C Resumen B2'!F13+'7.1.C Resumen B3'!F13+'7.1.C Resumen B4'!F13+'7.1.C Resumen B5'!F13+'7.1.C Resumen B6'!F13+'7.1.C Resumen B7'!F13+'7.1.C Resumen B8'!F13+'7.1.C Resumen B9'!F13+'7.1.C Resumen B10'!F13+'7.1.C Resumen B11'!F13+'7.1.C Resumen B12'!F13+'7.1.C Resumen B13'!F13+'7.1.C Resumen B14'!F13+'7.1.C Resumen B15'!F13+'7.1.C Resumen B16'!F13+'7.1.C Resumen B17'!F13+'7.1.C Resumen B18'!F13+'7.1.C Resumen B19'!F13+'7.1.C Resumen B20'!F13</f>
        <v>0</v>
      </c>
      <c r="G9" s="59">
        <f>'7.1.C Resumen BP'!G13+'7.1.C Resumen B2'!G13+'7.1.C Resumen B3'!G13+'7.1.C Resumen B4'!G13+'7.1.C Resumen B5'!G13+'7.1.C Resumen B6'!G13+'7.1.C Resumen B7'!G13+'7.1.C Resumen B8'!G13+'7.1.C Resumen B9'!G13+'7.1.C Resumen B10'!G13+'7.1.C Resumen B11'!G13+'7.1.C Resumen B12'!G13+'7.1.C Resumen B13'!G13+'7.1.C Resumen B14'!G13+'7.1.C Resumen B15'!G13+'7.1.C Resumen B16'!G13+'7.1.C Resumen B17'!G13+'7.1.C Resumen B18'!G13+'7.1.C Resumen B19'!G13+'7.1.C Resumen B20'!G13</f>
        <v>0</v>
      </c>
      <c r="H9" s="59">
        <f>'7.1.C Resumen BP'!H13+'7.1.C Resumen B2'!H13+'7.1.C Resumen B3'!H13+'7.1.C Resumen B4'!H13+'7.1.C Resumen B5'!H13+'7.1.C Resumen B6'!H13+'7.1.C Resumen B7'!H13+'7.1.C Resumen B8'!H13+'7.1.C Resumen B9'!H13+'7.1.C Resumen B10'!H13+'7.1.C Resumen B11'!H13+'7.1.C Resumen B12'!H13+'7.1.C Resumen B13'!H13+'7.1.C Resumen B14'!H13+'7.1.C Resumen B15'!H13+'7.1.C Resumen B16'!H13+'7.1.C Resumen B17'!H13+'7.1.C Resumen B18'!H13+'7.1.C Resumen B19'!H13+'7.1.C Resumen B20'!H13</f>
        <v>0</v>
      </c>
      <c r="I9" s="15">
        <f t="shared" si="0"/>
        <v>0</v>
      </c>
      <c r="J9" s="16">
        <f t="shared" si="1"/>
        <v>0</v>
      </c>
    </row>
    <row r="10" spans="1:13" s="2" customFormat="1" ht="22.5" customHeight="1">
      <c r="A10" s="14" t="s">
        <v>49</v>
      </c>
      <c r="B10" s="59">
        <f>'7.1.C Resumen BP'!B14+'7.1.C Resumen B2'!B14+'7.1.C Resumen B3'!B14+'7.1.C Resumen B4'!B14+'7.1.C Resumen B5'!B14+'7.1.C Resumen B6'!B14+'7.1.C Resumen B7'!B14+'7.1.C Resumen B8'!B14+'7.1.C Resumen B9'!B14+'7.1.C Resumen B10'!B14+'7.1.C Resumen B11'!B14+'7.1.C Resumen B12'!B14+'7.1.C Resumen B13'!B14+'7.1.C Resumen B14'!B14+'7.1.C Resumen B15'!B14+'7.1.C Resumen B16'!B14+'7.1.C Resumen B17'!B14+'7.1.C Resumen B18'!B14+'7.1.C Resumen B19'!B14+'7.1.C Resumen B20'!B14</f>
        <v>0</v>
      </c>
      <c r="C10" s="59">
        <f>'7.1.C Resumen BP'!C14+'7.1.C Resumen B2'!C14+'7.1.C Resumen B3'!C14+'7.1.C Resumen B4'!C14+'7.1.C Resumen B5'!C14+'7.1.C Resumen B6'!C14+'7.1.C Resumen B7'!C14+'7.1.C Resumen B8'!C14+'7.1.C Resumen B9'!C14+'7.1.C Resumen B10'!C14+'7.1.C Resumen B11'!C14+'7.1.C Resumen B12'!C14+'7.1.C Resumen B13'!C14+'7.1.C Resumen B14'!C14+'7.1.C Resumen B15'!C14+'7.1.C Resumen B16'!C14+'7.1.C Resumen B17'!C14+'7.1.C Resumen B18'!C14+'7.1.C Resumen B19'!C14+'7.1.C Resumen B20'!C14</f>
        <v>0</v>
      </c>
      <c r="D10" s="59">
        <f>'7.1.C Resumen BP'!D14+'7.1.C Resumen B2'!D14+'7.1.C Resumen B3'!D14+'7.1.C Resumen B4'!D14+'7.1.C Resumen B5'!D14+'7.1.C Resumen B6'!D14+'7.1.C Resumen B7'!D14+'7.1.C Resumen B8'!D14+'7.1.C Resumen B9'!D14+'7.1.C Resumen B10'!D14+'7.1.C Resumen B11'!D14+'7.1.C Resumen B12'!D14+'7.1.C Resumen B13'!D14+'7.1.C Resumen B14'!D14+'7.1.C Resumen B15'!D14+'7.1.C Resumen B16'!D14+'7.1.C Resumen B17'!D14+'7.1.C Resumen B18'!D14+'7.1.C Resumen B19'!D14+'7.1.C Resumen B20'!D14</f>
        <v>0</v>
      </c>
      <c r="E10" s="59">
        <f>'7.1.C Resumen BP'!E14+'7.1.C Resumen B2'!E14+'7.1.C Resumen B3'!E14+'7.1.C Resumen B4'!E14+'7.1.C Resumen B5'!E14+'7.1.C Resumen B6'!E14+'7.1.C Resumen B7'!E14+'7.1.C Resumen B8'!E14+'7.1.C Resumen B9'!E14+'7.1.C Resumen B10'!E14+'7.1.C Resumen B11'!E14+'7.1.C Resumen B12'!E14+'7.1.C Resumen B13'!E14+'7.1.C Resumen B14'!E14+'7.1.C Resumen B15'!E14+'7.1.C Resumen B16'!E14+'7.1.C Resumen B17'!E14+'7.1.C Resumen B18'!E14+'7.1.C Resumen B19'!E14+'7.1.C Resumen B20'!E14</f>
        <v>0</v>
      </c>
      <c r="F10" s="59">
        <f>'7.1.C Resumen BP'!F14+'7.1.C Resumen B2'!F14+'7.1.C Resumen B3'!F14+'7.1.C Resumen B4'!F14+'7.1.C Resumen B5'!F14+'7.1.C Resumen B6'!F14+'7.1.C Resumen B7'!F14+'7.1.C Resumen B8'!F14+'7.1.C Resumen B9'!F14+'7.1.C Resumen B10'!F14+'7.1.C Resumen B11'!F14+'7.1.C Resumen B12'!F14+'7.1.C Resumen B13'!F14+'7.1.C Resumen B14'!F14+'7.1.C Resumen B15'!F14+'7.1.C Resumen B16'!F14+'7.1.C Resumen B17'!F14+'7.1.C Resumen B18'!F14+'7.1.C Resumen B19'!F14+'7.1.C Resumen B20'!F14</f>
        <v>0</v>
      </c>
      <c r="G10" s="59">
        <f>'7.1.C Resumen BP'!G14+'7.1.C Resumen B2'!G14+'7.1.C Resumen B3'!G14+'7.1.C Resumen B4'!G14+'7.1.C Resumen B5'!G14+'7.1.C Resumen B6'!G14+'7.1.C Resumen B7'!G14+'7.1.C Resumen B8'!G14+'7.1.C Resumen B9'!G14+'7.1.C Resumen B10'!G14+'7.1.C Resumen B11'!G14+'7.1.C Resumen B12'!G14+'7.1.C Resumen B13'!G14+'7.1.C Resumen B14'!G14+'7.1.C Resumen B15'!G14+'7.1.C Resumen B16'!G14+'7.1.C Resumen B17'!G14+'7.1.C Resumen B18'!G14+'7.1.C Resumen B19'!G14+'7.1.C Resumen B20'!G14</f>
        <v>0</v>
      </c>
      <c r="H10" s="59">
        <f>'7.1.C Resumen BP'!H14+'7.1.C Resumen B2'!H14+'7.1.C Resumen B3'!H14+'7.1.C Resumen B4'!H14+'7.1.C Resumen B5'!H14+'7.1.C Resumen B6'!H14+'7.1.C Resumen B7'!H14+'7.1.C Resumen B8'!H14+'7.1.C Resumen B9'!H14+'7.1.C Resumen B10'!H14+'7.1.C Resumen B11'!H14+'7.1.C Resumen B12'!H14+'7.1.C Resumen B13'!H14+'7.1.C Resumen B14'!H14+'7.1.C Resumen B15'!H14+'7.1.C Resumen B16'!H14+'7.1.C Resumen B17'!H14+'7.1.C Resumen B18'!H14+'7.1.C Resumen B19'!H14+'7.1.C Resumen B20'!H14</f>
        <v>0</v>
      </c>
      <c r="I10" s="15">
        <f t="shared" si="0"/>
        <v>0</v>
      </c>
      <c r="J10" s="16">
        <f t="shared" si="1"/>
        <v>0</v>
      </c>
    </row>
    <row r="11" spans="1:13" s="2" customFormat="1" ht="15">
      <c r="A11" s="19" t="s">
        <v>1</v>
      </c>
      <c r="B11" s="15">
        <f t="shared" ref="B11:H11" si="2">SUM(B6:B10)</f>
        <v>0</v>
      </c>
      <c r="C11" s="15">
        <f t="shared" si="2"/>
        <v>0</v>
      </c>
      <c r="D11" s="15">
        <f t="shared" si="2"/>
        <v>0</v>
      </c>
      <c r="E11" s="15">
        <f t="shared" si="2"/>
        <v>0</v>
      </c>
      <c r="F11" s="15">
        <f t="shared" si="2"/>
        <v>0</v>
      </c>
      <c r="G11" s="15">
        <f t="shared" si="2"/>
        <v>0</v>
      </c>
      <c r="H11" s="15">
        <f t="shared" si="2"/>
        <v>0</v>
      </c>
      <c r="I11" s="15">
        <f>ROUND(B11+C11+D11+E11+F11+G11+H11,2)</f>
        <v>0</v>
      </c>
      <c r="J11" s="16">
        <f>SUM(J6:J10)</f>
        <v>0</v>
      </c>
    </row>
    <row r="12" spans="1:13" s="2" customFormat="1" ht="15">
      <c r="A12" s="20" t="s">
        <v>50</v>
      </c>
      <c r="B12" s="26">
        <f>IF(B$11=0,0,B$11/$I$11)</f>
        <v>0</v>
      </c>
      <c r="C12" s="26">
        <f t="shared" ref="C12:H12" si="3">IF(C$11=0,0,C$11/$I$11)</f>
        <v>0</v>
      </c>
      <c r="D12" s="26">
        <f t="shared" si="3"/>
        <v>0</v>
      </c>
      <c r="E12" s="26">
        <f t="shared" si="3"/>
        <v>0</v>
      </c>
      <c r="F12" s="26">
        <f t="shared" si="3"/>
        <v>0</v>
      </c>
      <c r="G12" s="26">
        <f t="shared" si="3"/>
        <v>0</v>
      </c>
      <c r="H12" s="26">
        <f t="shared" si="3"/>
        <v>0</v>
      </c>
      <c r="I12" s="26">
        <f>SUM(B12:H12)</f>
        <v>0</v>
      </c>
      <c r="J12" s="16"/>
    </row>
    <row r="13" spans="1:13" ht="29.2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</row>
    <row r="14" spans="1:13" ht="15">
      <c r="A14" s="12" t="str">
        <f>'1. Resumen'!$A$2</f>
        <v>XXX_ACRÓNIMO_E/P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</row>
    <row r="15" spans="1:13" ht="15">
      <c r="A15" s="53"/>
      <c r="B15" s="32">
        <v>2014</v>
      </c>
      <c r="C15" s="32">
        <v>2015</v>
      </c>
      <c r="D15" s="32">
        <v>2016</v>
      </c>
      <c r="E15" s="32">
        <v>2017</v>
      </c>
      <c r="F15" s="32">
        <v>2018</v>
      </c>
      <c r="G15" s="32">
        <v>2019</v>
      </c>
      <c r="H15" s="32">
        <v>2020</v>
      </c>
      <c r="I15" s="32">
        <v>2021</v>
      </c>
      <c r="J15" s="32">
        <v>2022</v>
      </c>
      <c r="K15" s="32">
        <v>2023</v>
      </c>
      <c r="L15" s="32" t="s">
        <v>1</v>
      </c>
      <c r="M15" s="32" t="s">
        <v>0</v>
      </c>
    </row>
    <row r="16" spans="1:13" ht="15">
      <c r="A16" s="14" t="str">
        <f>A6</f>
        <v>1. Personal directo</v>
      </c>
      <c r="B16" s="61">
        <f>'7.1.C Resumen BP'!B21+'7.1.C Resumen B2'!B21+'7.1.C Resumen B3'!B21+'7.1.C Resumen B4'!B21+'7.1.C Resumen B5'!B21+'7.1.C Resumen B6'!B21+'7.1.C Resumen B7'!B21+'7.1.C Resumen B8'!B21+'7.1.C Resumen B9'!B21+'7.1.C Resumen B10'!B21+'7.1.C Resumen B11'!B21+'7.1.C Resumen B12'!B21+'7.1.C Resumen B13'!B21+'7.1.C Resumen B14'!B21+'7.1.C Resumen B15'!B21+'7.1.C Resumen B16'!B21+'7.1.C Resumen B17'!B21+'7.1.C Resumen B18'!B21+'7.1.C Resumen B19'!B21+'7.1.C Resumen B20'!B21</f>
        <v>0</v>
      </c>
      <c r="C16" s="61">
        <f>'7.1.C Resumen BP'!C21+'7.1.C Resumen B2'!C21+'7.1.C Resumen B3'!C21+'7.1.C Resumen B4'!C21+'7.1.C Resumen B5'!C21+'7.1.C Resumen B6'!C21+'7.1.C Resumen B7'!C21+'7.1.C Resumen B8'!C21+'7.1.C Resumen B9'!C21+'7.1.C Resumen B10'!C21+'7.1.C Resumen B11'!C21+'7.1.C Resumen B12'!C21+'7.1.C Resumen B13'!C21+'7.1.C Resumen B14'!C21+'7.1.C Resumen B15'!C21+'7.1.C Resumen B16'!C21+'7.1.C Resumen B17'!C21+'7.1.C Resumen B18'!C21+'7.1.C Resumen B19'!C21+'7.1.C Resumen B20'!C21</f>
        <v>0</v>
      </c>
      <c r="D16" s="61">
        <f>'7.1.C Resumen BP'!D21+'7.1.C Resumen B2'!D21+'7.1.C Resumen B3'!D21+'7.1.C Resumen B4'!D21+'7.1.C Resumen B5'!D21+'7.1.C Resumen B6'!D21+'7.1.C Resumen B7'!D21+'7.1.C Resumen B8'!D21+'7.1.C Resumen B9'!D21+'7.1.C Resumen B10'!D21+'7.1.C Resumen B11'!D21+'7.1.C Resumen B12'!D21+'7.1.C Resumen B13'!D21+'7.1.C Resumen B14'!D21+'7.1.C Resumen B15'!D21+'7.1.C Resumen B16'!D21+'7.1.C Resumen B17'!D21+'7.1.C Resumen B18'!D21+'7.1.C Resumen B19'!D21+'7.1.C Resumen B20'!D21</f>
        <v>0</v>
      </c>
      <c r="E16" s="61">
        <f>'7.1.C Resumen BP'!E21+'7.1.C Resumen B2'!E21+'7.1.C Resumen B3'!E21+'7.1.C Resumen B4'!E21+'7.1.C Resumen B5'!E21+'7.1.C Resumen B6'!E21+'7.1.C Resumen B7'!E21+'7.1.C Resumen B8'!E21+'7.1.C Resumen B9'!E21+'7.1.C Resumen B10'!E21+'7.1.C Resumen B11'!E21+'7.1.C Resumen B12'!E21+'7.1.C Resumen B13'!E21+'7.1.C Resumen B14'!E21+'7.1.C Resumen B15'!E21+'7.1.C Resumen B16'!E21+'7.1.C Resumen B17'!E21+'7.1.C Resumen B18'!E21+'7.1.C Resumen B19'!E21+'7.1.C Resumen B20'!E21</f>
        <v>0</v>
      </c>
      <c r="F16" s="61">
        <f>'7.1.C Resumen BP'!F21+'7.1.C Resumen B2'!F21+'7.1.C Resumen B3'!F21+'7.1.C Resumen B4'!F21+'7.1.C Resumen B5'!F21+'7.1.C Resumen B6'!F21+'7.1.C Resumen B7'!F21+'7.1.C Resumen B8'!F21+'7.1.C Resumen B9'!F21+'7.1.C Resumen B10'!F21+'7.1.C Resumen B11'!F21+'7.1.C Resumen B12'!F21+'7.1.C Resumen B13'!F21+'7.1.C Resumen B14'!F21+'7.1.C Resumen B15'!F21+'7.1.C Resumen B16'!F21+'7.1.C Resumen B17'!F21+'7.1.C Resumen B18'!F21+'7.1.C Resumen B19'!F21+'7.1.C Resumen B20'!F21</f>
        <v>0</v>
      </c>
      <c r="G16" s="61">
        <f>'7.1.C Resumen BP'!G21+'7.1.C Resumen B2'!G21+'7.1.C Resumen B3'!G21+'7.1.C Resumen B4'!G21+'7.1.C Resumen B5'!G21+'7.1.C Resumen B6'!G21+'7.1.C Resumen B7'!G21+'7.1.C Resumen B8'!G21+'7.1.C Resumen B9'!G21+'7.1.C Resumen B10'!G21+'7.1.C Resumen B11'!G21+'7.1.C Resumen B12'!G21+'7.1.C Resumen B13'!G21+'7.1.C Resumen B14'!G21+'7.1.C Resumen B15'!G21+'7.1.C Resumen B16'!G21+'7.1.C Resumen B17'!G21+'7.1.C Resumen B18'!G21+'7.1.C Resumen B19'!G21+'7.1.C Resumen B20'!G21</f>
        <v>0</v>
      </c>
      <c r="H16" s="61">
        <f>'7.1.C Resumen BP'!H21+'7.1.C Resumen B2'!H21+'7.1.C Resumen B3'!H21+'7.1.C Resumen B4'!H21+'7.1.C Resumen B5'!H21+'7.1.C Resumen B6'!H21+'7.1.C Resumen B7'!H21+'7.1.C Resumen B8'!H21+'7.1.C Resumen B9'!H21+'7.1.C Resumen B10'!H21+'7.1.C Resumen B11'!H21+'7.1.C Resumen B12'!H21+'7.1.C Resumen B13'!H21+'7.1.C Resumen B14'!H21+'7.1.C Resumen B15'!H21+'7.1.C Resumen B16'!H21+'7.1.C Resumen B17'!H21+'7.1.C Resumen B18'!H21+'7.1.C Resumen B19'!H21+'7.1.C Resumen B20'!H21</f>
        <v>0</v>
      </c>
      <c r="I16" s="61">
        <f>'7.1.C Resumen BP'!I21+'7.1.C Resumen B2'!I21+'7.1.C Resumen B3'!I21+'7.1.C Resumen B4'!I21+'7.1.C Resumen B5'!I21+'7.1.C Resumen B6'!I21+'7.1.C Resumen B7'!I21+'7.1.C Resumen B8'!I21+'7.1.C Resumen B9'!I21+'7.1.C Resumen B10'!I21+'7.1.C Resumen B11'!I21+'7.1.C Resumen B12'!I21+'7.1.C Resumen B13'!I21+'7.1.C Resumen B14'!I21+'7.1.C Resumen B15'!I21+'7.1.C Resumen B16'!I21+'7.1.C Resumen B17'!I21+'7.1.C Resumen B18'!I21+'7.1.C Resumen B19'!I21+'7.1.C Resumen B20'!I21</f>
        <v>0</v>
      </c>
      <c r="J16" s="61">
        <f>'7.1.C Resumen BP'!J21+'7.1.C Resumen B2'!J21+'7.1.C Resumen B3'!J21+'7.1.C Resumen B4'!J21+'7.1.C Resumen B5'!J21+'7.1.C Resumen B6'!J21+'7.1.C Resumen B7'!J21+'7.1.C Resumen B8'!J21+'7.1.C Resumen B9'!J21+'7.1.C Resumen B10'!J21+'7.1.C Resumen B11'!J21+'7.1.C Resumen B12'!J21+'7.1.C Resumen B13'!J21+'7.1.C Resumen B14'!J21+'7.1.C Resumen B15'!J21+'7.1.C Resumen B16'!J21+'7.1.C Resumen B17'!J21+'7.1.C Resumen B18'!J21+'7.1.C Resumen B19'!J21+'7.1.C Resumen B20'!J21</f>
        <v>0</v>
      </c>
      <c r="K16" s="61">
        <f>'7.1.C Resumen BP'!K21+'7.1.C Resumen B2'!K21+'7.1.C Resumen B3'!K21+'7.1.C Resumen B4'!K21+'7.1.C Resumen B5'!K21+'7.1.C Resumen B6'!K21+'7.1.C Resumen B7'!K21+'7.1.C Resumen B8'!K21+'7.1.C Resumen B9'!K21+'7.1.C Resumen B10'!K21+'7.1.C Resumen B11'!K21+'7.1.C Resumen B12'!K21+'7.1.C Resumen B13'!K21+'7.1.C Resumen B14'!K21+'7.1.C Resumen B15'!K21+'7.1.C Resumen B16'!K21+'7.1.C Resumen B17'!K21+'7.1.C Resumen B18'!K21+'7.1.C Resumen B19'!K21+'7.1.C Resumen B20'!K21</f>
        <v>0</v>
      </c>
      <c r="L16" s="27">
        <f>ROUND(SUM(B16:K16),2)</f>
        <v>0</v>
      </c>
      <c r="M16" s="28">
        <f>ROUND(IF(L16=0,0,L16/$L$21),2)</f>
        <v>0</v>
      </c>
    </row>
    <row r="17" spans="1:13" ht="15">
      <c r="A17" s="14" t="str">
        <f t="shared" ref="A17:A20" si="4">A7</f>
        <v>2. Gastos de oficina y administrativos</v>
      </c>
      <c r="B17" s="61">
        <f>'7.1.C Resumen BP'!B22+'7.1.C Resumen B2'!B22+'7.1.C Resumen B3'!B22+'7.1.C Resumen B4'!B22+'7.1.C Resumen B5'!B22+'7.1.C Resumen B6'!B22+'7.1.C Resumen B7'!B22+'7.1.C Resumen B8'!B22+'7.1.C Resumen B9'!B22+'7.1.C Resumen B10'!B22+'7.1.C Resumen B11'!B22+'7.1.C Resumen B12'!B22+'7.1.C Resumen B13'!B22+'7.1.C Resumen B14'!B22+'7.1.C Resumen B15'!B22+'7.1.C Resumen B16'!B22+'7.1.C Resumen B17'!B22+'7.1.C Resumen B18'!B22+'7.1.C Resumen B19'!B22+'7.1.C Resumen B20'!B22</f>
        <v>0</v>
      </c>
      <c r="C17" s="61">
        <f>'7.1.C Resumen BP'!C22+'7.1.C Resumen B2'!C22+'7.1.C Resumen B3'!C22+'7.1.C Resumen B4'!C22+'7.1.C Resumen B5'!C22+'7.1.C Resumen B6'!C22+'7.1.C Resumen B7'!C22+'7.1.C Resumen B8'!C22+'7.1.C Resumen B9'!C22+'7.1.C Resumen B10'!C22+'7.1.C Resumen B11'!C22+'7.1.C Resumen B12'!C22+'7.1.C Resumen B13'!C22+'7.1.C Resumen B14'!C22+'7.1.C Resumen B15'!C22+'7.1.C Resumen B16'!C22+'7.1.C Resumen B17'!C22+'7.1.C Resumen B18'!C22+'7.1.C Resumen B19'!C22+'7.1.C Resumen B20'!C22</f>
        <v>0</v>
      </c>
      <c r="D17" s="61">
        <f>'7.1.C Resumen BP'!D22+'7.1.C Resumen B2'!D22+'7.1.C Resumen B3'!D22+'7.1.C Resumen B4'!D22+'7.1.C Resumen B5'!D22+'7.1.C Resumen B6'!D22+'7.1.C Resumen B7'!D22+'7.1.C Resumen B8'!D22+'7.1.C Resumen B9'!D22+'7.1.C Resumen B10'!D22+'7.1.C Resumen B11'!D22+'7.1.C Resumen B12'!D22+'7.1.C Resumen B13'!D22+'7.1.C Resumen B14'!D22+'7.1.C Resumen B15'!D22+'7.1.C Resumen B16'!D22+'7.1.C Resumen B17'!D22+'7.1.C Resumen B18'!D22+'7.1.C Resumen B19'!D22+'7.1.C Resumen B20'!D22</f>
        <v>0</v>
      </c>
      <c r="E17" s="61">
        <f>'7.1.C Resumen BP'!E22+'7.1.C Resumen B2'!E22+'7.1.C Resumen B3'!E22+'7.1.C Resumen B4'!E22+'7.1.C Resumen B5'!E22+'7.1.C Resumen B6'!E22+'7.1.C Resumen B7'!E22+'7.1.C Resumen B8'!E22+'7.1.C Resumen B9'!E22+'7.1.C Resumen B10'!E22+'7.1.C Resumen B11'!E22+'7.1.C Resumen B12'!E22+'7.1.C Resumen B13'!E22+'7.1.C Resumen B14'!E22+'7.1.C Resumen B15'!E22+'7.1.C Resumen B16'!E22+'7.1.C Resumen B17'!E22+'7.1.C Resumen B18'!E22+'7.1.C Resumen B19'!E22+'7.1.C Resumen B20'!E22</f>
        <v>0</v>
      </c>
      <c r="F17" s="61">
        <f>'7.1.C Resumen BP'!F22+'7.1.C Resumen B2'!F22+'7.1.C Resumen B3'!F22+'7.1.C Resumen B4'!F22+'7.1.C Resumen B5'!F22+'7.1.C Resumen B6'!F22+'7.1.C Resumen B7'!F22+'7.1.C Resumen B8'!F22+'7.1.C Resumen B9'!F22+'7.1.C Resumen B10'!F22+'7.1.C Resumen B11'!F22+'7.1.C Resumen B12'!F22+'7.1.C Resumen B13'!F22+'7.1.C Resumen B14'!F22+'7.1.C Resumen B15'!F22+'7.1.C Resumen B16'!F22+'7.1.C Resumen B17'!F22+'7.1.C Resumen B18'!F22+'7.1.C Resumen B19'!F22+'7.1.C Resumen B20'!F22</f>
        <v>0</v>
      </c>
      <c r="G17" s="61">
        <f>'7.1.C Resumen BP'!G22+'7.1.C Resumen B2'!G22+'7.1.C Resumen B3'!G22+'7.1.C Resumen B4'!G22+'7.1.C Resumen B5'!G22+'7.1.C Resumen B6'!G22+'7.1.C Resumen B7'!G22+'7.1.C Resumen B8'!G22+'7.1.C Resumen B9'!G22+'7.1.C Resumen B10'!G22+'7.1.C Resumen B11'!G22+'7.1.C Resumen B12'!G22+'7.1.C Resumen B13'!G22+'7.1.C Resumen B14'!G22+'7.1.C Resumen B15'!G22+'7.1.C Resumen B16'!G22+'7.1.C Resumen B17'!G22+'7.1.C Resumen B18'!G22+'7.1.C Resumen B19'!G22+'7.1.C Resumen B20'!G22</f>
        <v>0</v>
      </c>
      <c r="H17" s="61">
        <f>'7.1.C Resumen BP'!H22+'7.1.C Resumen B2'!H22+'7.1.C Resumen B3'!H22+'7.1.C Resumen B4'!H22+'7.1.C Resumen B5'!H22+'7.1.C Resumen B6'!H22+'7.1.C Resumen B7'!H22+'7.1.C Resumen B8'!H22+'7.1.C Resumen B9'!H22+'7.1.C Resumen B10'!H22+'7.1.C Resumen B11'!H22+'7.1.C Resumen B12'!H22+'7.1.C Resumen B13'!H22+'7.1.C Resumen B14'!H22+'7.1.C Resumen B15'!H22+'7.1.C Resumen B16'!H22+'7.1.C Resumen B17'!H22+'7.1.C Resumen B18'!H22+'7.1.C Resumen B19'!H22+'7.1.C Resumen B20'!H22</f>
        <v>0</v>
      </c>
      <c r="I17" s="61">
        <f>'7.1.C Resumen BP'!I22+'7.1.C Resumen B2'!I22+'7.1.C Resumen B3'!I22+'7.1.C Resumen B4'!I22+'7.1.C Resumen B5'!I22+'7.1.C Resumen B6'!I22+'7.1.C Resumen B7'!I22+'7.1.C Resumen B8'!I22+'7.1.C Resumen B9'!I22+'7.1.C Resumen B10'!I22+'7.1.C Resumen B11'!I22+'7.1.C Resumen B12'!I22+'7.1.C Resumen B13'!I22+'7.1.C Resumen B14'!I22+'7.1.C Resumen B15'!I22+'7.1.C Resumen B16'!I22+'7.1.C Resumen B17'!I22+'7.1.C Resumen B18'!I22+'7.1.C Resumen B19'!I22+'7.1.C Resumen B20'!I22</f>
        <v>0</v>
      </c>
      <c r="J17" s="61">
        <f>'7.1.C Resumen BP'!J22+'7.1.C Resumen B2'!J22+'7.1.C Resumen B3'!J22+'7.1.C Resumen B4'!J22+'7.1.C Resumen B5'!J22+'7.1.C Resumen B6'!J22+'7.1.C Resumen B7'!J22+'7.1.C Resumen B8'!J22+'7.1.C Resumen B9'!J22+'7.1.C Resumen B10'!J22+'7.1.C Resumen B11'!J22+'7.1.C Resumen B12'!J22+'7.1.C Resumen B13'!J22+'7.1.C Resumen B14'!J22+'7.1.C Resumen B15'!J22+'7.1.C Resumen B16'!J22+'7.1.C Resumen B17'!J22+'7.1.C Resumen B18'!J22+'7.1.C Resumen B19'!J22+'7.1.C Resumen B20'!J22</f>
        <v>0</v>
      </c>
      <c r="K17" s="61">
        <f>'7.1.C Resumen BP'!K22+'7.1.C Resumen B2'!K22+'7.1.C Resumen B3'!K22+'7.1.C Resumen B4'!K22+'7.1.C Resumen B5'!K22+'7.1.C Resumen B6'!K22+'7.1.C Resumen B7'!K22+'7.1.C Resumen B8'!K22+'7.1.C Resumen B9'!K22+'7.1.C Resumen B10'!K22+'7.1.C Resumen B11'!K22+'7.1.C Resumen B12'!K22+'7.1.C Resumen B13'!K22+'7.1.C Resumen B14'!K22+'7.1.C Resumen B15'!K22+'7.1.C Resumen B16'!K22+'7.1.C Resumen B17'!K22+'7.1.C Resumen B18'!K22+'7.1.C Resumen B19'!K22+'7.1.C Resumen B20'!K22</f>
        <v>0</v>
      </c>
      <c r="L17" s="27">
        <f t="shared" ref="L17:L20" si="5">ROUND(SUM(B17:K17),2)</f>
        <v>0</v>
      </c>
      <c r="M17" s="28">
        <f t="shared" ref="M17:M20" si="6">ROUND(IF(L17=0,0,L17/$L$21),2)</f>
        <v>0</v>
      </c>
    </row>
    <row r="18" spans="1:13" ht="15">
      <c r="A18" s="14" t="str">
        <f t="shared" si="4"/>
        <v>3. Viaje y alojamiento</v>
      </c>
      <c r="B18" s="61">
        <f>'7.1.C Resumen BP'!B23+'7.1.C Resumen B2'!B23+'7.1.C Resumen B3'!B23+'7.1.C Resumen B4'!B23+'7.1.C Resumen B5'!B23+'7.1.C Resumen B6'!B23+'7.1.C Resumen B7'!B23+'7.1.C Resumen B8'!B23+'7.1.C Resumen B9'!B23+'7.1.C Resumen B10'!B23+'7.1.C Resumen B11'!B23+'7.1.C Resumen B12'!B23+'7.1.C Resumen B13'!B23+'7.1.C Resumen B14'!B23+'7.1.C Resumen B15'!B23+'7.1.C Resumen B16'!B23+'7.1.C Resumen B17'!B23+'7.1.C Resumen B18'!B23+'7.1.C Resumen B19'!B23+'7.1.C Resumen B20'!B23</f>
        <v>0</v>
      </c>
      <c r="C18" s="61">
        <f>'7.1.C Resumen BP'!C23+'7.1.C Resumen B2'!C23+'7.1.C Resumen B3'!C23+'7.1.C Resumen B4'!C23+'7.1.C Resumen B5'!C23+'7.1.C Resumen B6'!C23+'7.1.C Resumen B7'!C23+'7.1.C Resumen B8'!C23+'7.1.C Resumen B9'!C23+'7.1.C Resumen B10'!C23+'7.1.C Resumen B11'!C23+'7.1.C Resumen B12'!C23+'7.1.C Resumen B13'!C23+'7.1.C Resumen B14'!C23+'7.1.C Resumen B15'!C23+'7.1.C Resumen B16'!C23+'7.1.C Resumen B17'!C23+'7.1.C Resumen B18'!C23+'7.1.C Resumen B19'!C23+'7.1.C Resumen B20'!C23</f>
        <v>0</v>
      </c>
      <c r="D18" s="61">
        <f>'7.1.C Resumen BP'!D23+'7.1.C Resumen B2'!D23+'7.1.C Resumen B3'!D23+'7.1.C Resumen B4'!D23+'7.1.C Resumen B5'!D23+'7.1.C Resumen B6'!D23+'7.1.C Resumen B7'!D23+'7.1.C Resumen B8'!D23+'7.1.C Resumen B9'!D23+'7.1.C Resumen B10'!D23+'7.1.C Resumen B11'!D23+'7.1.C Resumen B12'!D23+'7.1.C Resumen B13'!D23+'7.1.C Resumen B14'!D23+'7.1.C Resumen B15'!D23+'7.1.C Resumen B16'!D23+'7.1.C Resumen B17'!D23+'7.1.C Resumen B18'!D23+'7.1.C Resumen B19'!D23+'7.1.C Resumen B20'!D23</f>
        <v>0</v>
      </c>
      <c r="E18" s="61">
        <f>'7.1.C Resumen BP'!E23+'7.1.C Resumen B2'!E23+'7.1.C Resumen B3'!E23+'7.1.C Resumen B4'!E23+'7.1.C Resumen B5'!E23+'7.1.C Resumen B6'!E23+'7.1.C Resumen B7'!E23+'7.1.C Resumen B8'!E23+'7.1.C Resumen B9'!E23+'7.1.C Resumen B10'!E23+'7.1.C Resumen B11'!E23+'7.1.C Resumen B12'!E23+'7.1.C Resumen B13'!E23+'7.1.C Resumen B14'!E23+'7.1.C Resumen B15'!E23+'7.1.C Resumen B16'!E23+'7.1.C Resumen B17'!E23+'7.1.C Resumen B18'!E23+'7.1.C Resumen B19'!E23+'7.1.C Resumen B20'!E23</f>
        <v>0</v>
      </c>
      <c r="F18" s="61">
        <f>'7.1.C Resumen BP'!F23+'7.1.C Resumen B2'!F23+'7.1.C Resumen B3'!F23+'7.1.C Resumen B4'!F23+'7.1.C Resumen B5'!F23+'7.1.C Resumen B6'!F23+'7.1.C Resumen B7'!F23+'7.1.C Resumen B8'!F23+'7.1.C Resumen B9'!F23+'7.1.C Resumen B10'!F23+'7.1.C Resumen B11'!F23+'7.1.C Resumen B12'!F23+'7.1.C Resumen B13'!F23+'7.1.C Resumen B14'!F23+'7.1.C Resumen B15'!F23+'7.1.C Resumen B16'!F23+'7.1.C Resumen B17'!F23+'7.1.C Resumen B18'!F23+'7.1.C Resumen B19'!F23+'7.1.C Resumen B20'!F23</f>
        <v>0</v>
      </c>
      <c r="G18" s="61">
        <f>'7.1.C Resumen BP'!G23+'7.1.C Resumen B2'!G23+'7.1.C Resumen B3'!G23+'7.1.C Resumen B4'!G23+'7.1.C Resumen B5'!G23+'7.1.C Resumen B6'!G23+'7.1.C Resumen B7'!G23+'7.1.C Resumen B8'!G23+'7.1.C Resumen B9'!G23+'7.1.C Resumen B10'!G23+'7.1.C Resumen B11'!G23+'7.1.C Resumen B12'!G23+'7.1.C Resumen B13'!G23+'7.1.C Resumen B14'!G23+'7.1.C Resumen B15'!G23+'7.1.C Resumen B16'!G23+'7.1.C Resumen B17'!G23+'7.1.C Resumen B18'!G23+'7.1.C Resumen B19'!G23+'7.1.C Resumen B20'!G23</f>
        <v>0</v>
      </c>
      <c r="H18" s="61">
        <f>'7.1.C Resumen BP'!H23+'7.1.C Resumen B2'!H23+'7.1.C Resumen B3'!H23+'7.1.C Resumen B4'!H23+'7.1.C Resumen B5'!H23+'7.1.C Resumen B6'!H23+'7.1.C Resumen B7'!H23+'7.1.C Resumen B8'!H23+'7.1.C Resumen B9'!H23+'7.1.C Resumen B10'!H23+'7.1.C Resumen B11'!H23+'7.1.C Resumen B12'!H23+'7.1.C Resumen B13'!H23+'7.1.C Resumen B14'!H23+'7.1.C Resumen B15'!H23+'7.1.C Resumen B16'!H23+'7.1.C Resumen B17'!H23+'7.1.C Resumen B18'!H23+'7.1.C Resumen B19'!H23+'7.1.C Resumen B20'!H23</f>
        <v>0</v>
      </c>
      <c r="I18" s="61">
        <f>'7.1.C Resumen BP'!I23+'7.1.C Resumen B2'!I23+'7.1.C Resumen B3'!I23+'7.1.C Resumen B4'!I23+'7.1.C Resumen B5'!I23+'7.1.C Resumen B6'!I23+'7.1.C Resumen B7'!I23+'7.1.C Resumen B8'!I23+'7.1.C Resumen B9'!I23+'7.1.C Resumen B10'!I23+'7.1.C Resumen B11'!I23+'7.1.C Resumen B12'!I23+'7.1.C Resumen B13'!I23+'7.1.C Resumen B14'!I23+'7.1.C Resumen B15'!I23+'7.1.C Resumen B16'!I23+'7.1.C Resumen B17'!I23+'7.1.C Resumen B18'!I23+'7.1.C Resumen B19'!I23+'7.1.C Resumen B20'!I23</f>
        <v>0</v>
      </c>
      <c r="J18" s="61">
        <f>'7.1.C Resumen BP'!J23+'7.1.C Resumen B2'!J23+'7.1.C Resumen B3'!J23+'7.1.C Resumen B4'!J23+'7.1.C Resumen B5'!J23+'7.1.C Resumen B6'!J23+'7.1.C Resumen B7'!J23+'7.1.C Resumen B8'!J23+'7.1.C Resumen B9'!J23+'7.1.C Resumen B10'!J23+'7.1.C Resumen B11'!J23+'7.1.C Resumen B12'!J23+'7.1.C Resumen B13'!J23+'7.1.C Resumen B14'!J23+'7.1.C Resumen B15'!J23+'7.1.C Resumen B16'!J23+'7.1.C Resumen B17'!J23+'7.1.C Resumen B18'!J23+'7.1.C Resumen B19'!J23+'7.1.C Resumen B20'!J23</f>
        <v>0</v>
      </c>
      <c r="K18" s="61">
        <f>'7.1.C Resumen BP'!K23+'7.1.C Resumen B2'!K23+'7.1.C Resumen B3'!K23+'7.1.C Resumen B4'!K23+'7.1.C Resumen B5'!K23+'7.1.C Resumen B6'!K23+'7.1.C Resumen B7'!K23+'7.1.C Resumen B8'!K23+'7.1.C Resumen B9'!K23+'7.1.C Resumen B10'!K23+'7.1.C Resumen B11'!K23+'7.1.C Resumen B12'!K23+'7.1.C Resumen B13'!K23+'7.1.C Resumen B14'!K23+'7.1.C Resumen B15'!K23+'7.1.C Resumen B16'!K23+'7.1.C Resumen B17'!K23+'7.1.C Resumen B18'!K23+'7.1.C Resumen B19'!K23+'7.1.C Resumen B20'!K23</f>
        <v>0</v>
      </c>
      <c r="L18" s="27">
        <f t="shared" si="5"/>
        <v>0</v>
      </c>
      <c r="M18" s="28">
        <f t="shared" si="6"/>
        <v>0</v>
      </c>
    </row>
    <row r="19" spans="1:13" ht="15">
      <c r="A19" s="14" t="str">
        <f t="shared" si="4"/>
        <v>4. Servicios y expertos externos</v>
      </c>
      <c r="B19" s="61">
        <f>'7.1.C Resumen BP'!B24+'7.1.C Resumen B2'!B24+'7.1.C Resumen B3'!B24+'7.1.C Resumen B4'!B24+'7.1.C Resumen B5'!B24+'7.1.C Resumen B6'!B24+'7.1.C Resumen B7'!B24+'7.1.C Resumen B8'!B24+'7.1.C Resumen B9'!B24+'7.1.C Resumen B10'!B24+'7.1.C Resumen B11'!B24+'7.1.C Resumen B12'!B24+'7.1.C Resumen B13'!B24+'7.1.C Resumen B14'!B24+'7.1.C Resumen B15'!B24+'7.1.C Resumen B16'!B24+'7.1.C Resumen B17'!B24+'7.1.C Resumen B18'!B24+'7.1.C Resumen B19'!B24+'7.1.C Resumen B20'!B24</f>
        <v>0</v>
      </c>
      <c r="C19" s="61">
        <f>'7.1.C Resumen BP'!C24+'7.1.C Resumen B2'!C24+'7.1.C Resumen B3'!C24+'7.1.C Resumen B4'!C24+'7.1.C Resumen B5'!C24+'7.1.C Resumen B6'!C24+'7.1.C Resumen B7'!C24+'7.1.C Resumen B8'!C24+'7.1.C Resumen B9'!C24+'7.1.C Resumen B10'!C24+'7.1.C Resumen B11'!C24+'7.1.C Resumen B12'!C24+'7.1.C Resumen B13'!C24+'7.1.C Resumen B14'!C24+'7.1.C Resumen B15'!C24+'7.1.C Resumen B16'!C24+'7.1.C Resumen B17'!C24+'7.1.C Resumen B18'!C24+'7.1.C Resumen B19'!C24+'7.1.C Resumen B20'!C24</f>
        <v>0</v>
      </c>
      <c r="D19" s="61">
        <f>'7.1.C Resumen BP'!D24+'7.1.C Resumen B2'!D24+'7.1.C Resumen B3'!D24+'7.1.C Resumen B4'!D24+'7.1.C Resumen B5'!D24+'7.1.C Resumen B6'!D24+'7.1.C Resumen B7'!D24+'7.1.C Resumen B8'!D24+'7.1.C Resumen B9'!D24+'7.1.C Resumen B10'!D24+'7.1.C Resumen B11'!D24+'7.1.C Resumen B12'!D24+'7.1.C Resumen B13'!D24+'7.1.C Resumen B14'!D24+'7.1.C Resumen B15'!D24+'7.1.C Resumen B16'!D24+'7.1.C Resumen B17'!D24+'7.1.C Resumen B18'!D24+'7.1.C Resumen B19'!D24+'7.1.C Resumen B20'!D24</f>
        <v>0</v>
      </c>
      <c r="E19" s="61">
        <f>'7.1.C Resumen BP'!E24+'7.1.C Resumen B2'!E24+'7.1.C Resumen B3'!E24+'7.1.C Resumen B4'!E24+'7.1.C Resumen B5'!E24+'7.1.C Resumen B6'!E24+'7.1.C Resumen B7'!E24+'7.1.C Resumen B8'!E24+'7.1.C Resumen B9'!E24+'7.1.C Resumen B10'!E24+'7.1.C Resumen B11'!E24+'7.1.C Resumen B12'!E24+'7.1.C Resumen B13'!E24+'7.1.C Resumen B14'!E24+'7.1.C Resumen B15'!E24+'7.1.C Resumen B16'!E24+'7.1.C Resumen B17'!E24+'7.1.C Resumen B18'!E24+'7.1.C Resumen B19'!E24+'7.1.C Resumen B20'!E24</f>
        <v>0</v>
      </c>
      <c r="F19" s="61">
        <f>'7.1.C Resumen BP'!F24+'7.1.C Resumen B2'!F24+'7.1.C Resumen B3'!F24+'7.1.C Resumen B4'!F24+'7.1.C Resumen B5'!F24+'7.1.C Resumen B6'!F24+'7.1.C Resumen B7'!F24+'7.1.C Resumen B8'!F24+'7.1.C Resumen B9'!F24+'7.1.C Resumen B10'!F24+'7.1.C Resumen B11'!F24+'7.1.C Resumen B12'!F24+'7.1.C Resumen B13'!F24+'7.1.C Resumen B14'!F24+'7.1.C Resumen B15'!F24+'7.1.C Resumen B16'!F24+'7.1.C Resumen B17'!F24+'7.1.C Resumen B18'!F24+'7.1.C Resumen B19'!F24+'7.1.C Resumen B20'!F24</f>
        <v>0</v>
      </c>
      <c r="G19" s="61">
        <f>'7.1.C Resumen BP'!G24+'7.1.C Resumen B2'!G24+'7.1.C Resumen B3'!G24+'7.1.C Resumen B4'!G24+'7.1.C Resumen B5'!G24+'7.1.C Resumen B6'!G24+'7.1.C Resumen B7'!G24+'7.1.C Resumen B8'!G24+'7.1.C Resumen B9'!G24+'7.1.C Resumen B10'!G24+'7.1.C Resumen B11'!G24+'7.1.C Resumen B12'!G24+'7.1.C Resumen B13'!G24+'7.1.C Resumen B14'!G24+'7.1.C Resumen B15'!G24+'7.1.C Resumen B16'!G24+'7.1.C Resumen B17'!G24+'7.1.C Resumen B18'!G24+'7.1.C Resumen B19'!G24+'7.1.C Resumen B20'!G24</f>
        <v>0</v>
      </c>
      <c r="H19" s="61">
        <f>'7.1.C Resumen BP'!H24+'7.1.C Resumen B2'!H24+'7.1.C Resumen B3'!H24+'7.1.C Resumen B4'!H24+'7.1.C Resumen B5'!H24+'7.1.C Resumen B6'!H24+'7.1.C Resumen B7'!H24+'7.1.C Resumen B8'!H24+'7.1.C Resumen B9'!H24+'7.1.C Resumen B10'!H24+'7.1.C Resumen B11'!H24+'7.1.C Resumen B12'!H24+'7.1.C Resumen B13'!H24+'7.1.C Resumen B14'!H24+'7.1.C Resumen B15'!H24+'7.1.C Resumen B16'!H24+'7.1.C Resumen B17'!H24+'7.1.C Resumen B18'!H24+'7.1.C Resumen B19'!H24+'7.1.C Resumen B20'!H24</f>
        <v>0</v>
      </c>
      <c r="I19" s="61">
        <f>'7.1.C Resumen BP'!I24+'7.1.C Resumen B2'!I24+'7.1.C Resumen B3'!I24+'7.1.C Resumen B4'!I24+'7.1.C Resumen B5'!I24+'7.1.C Resumen B6'!I24+'7.1.C Resumen B7'!I24+'7.1.C Resumen B8'!I24+'7.1.C Resumen B9'!I24+'7.1.C Resumen B10'!I24+'7.1.C Resumen B11'!I24+'7.1.C Resumen B12'!I24+'7.1.C Resumen B13'!I24+'7.1.C Resumen B14'!I24+'7.1.C Resumen B15'!I24+'7.1.C Resumen B16'!I24+'7.1.C Resumen B17'!I24+'7.1.C Resumen B18'!I24+'7.1.C Resumen B19'!I24+'7.1.C Resumen B20'!I24</f>
        <v>0</v>
      </c>
      <c r="J19" s="61">
        <f>'7.1.C Resumen BP'!J24+'7.1.C Resumen B2'!J24+'7.1.C Resumen B3'!J24+'7.1.C Resumen B4'!J24+'7.1.C Resumen B5'!J24+'7.1.C Resumen B6'!J24+'7.1.C Resumen B7'!J24+'7.1.C Resumen B8'!J24+'7.1.C Resumen B9'!J24+'7.1.C Resumen B10'!J24+'7.1.C Resumen B11'!J24+'7.1.C Resumen B12'!J24+'7.1.C Resumen B13'!J24+'7.1.C Resumen B14'!J24+'7.1.C Resumen B15'!J24+'7.1.C Resumen B16'!J24+'7.1.C Resumen B17'!J24+'7.1.C Resumen B18'!J24+'7.1.C Resumen B19'!J24+'7.1.C Resumen B20'!J24</f>
        <v>0</v>
      </c>
      <c r="K19" s="61">
        <f>'7.1.C Resumen BP'!K24+'7.1.C Resumen B2'!K24+'7.1.C Resumen B3'!K24+'7.1.C Resumen B4'!K24+'7.1.C Resumen B5'!K24+'7.1.C Resumen B6'!K24+'7.1.C Resumen B7'!K24+'7.1.C Resumen B8'!K24+'7.1.C Resumen B9'!K24+'7.1.C Resumen B10'!K24+'7.1.C Resumen B11'!K24+'7.1.C Resumen B12'!K24+'7.1.C Resumen B13'!K24+'7.1.C Resumen B14'!K24+'7.1.C Resumen B15'!K24+'7.1.C Resumen B16'!K24+'7.1.C Resumen B17'!K24+'7.1.C Resumen B18'!K24+'7.1.C Resumen B19'!K24+'7.1.C Resumen B20'!K24</f>
        <v>0</v>
      </c>
      <c r="L19" s="27">
        <f t="shared" si="5"/>
        <v>0</v>
      </c>
      <c r="M19" s="28">
        <f t="shared" si="6"/>
        <v>0</v>
      </c>
    </row>
    <row r="20" spans="1:13" ht="15">
      <c r="A20" s="14" t="str">
        <f t="shared" si="4"/>
        <v>5. Equipamientos</v>
      </c>
      <c r="B20" s="61">
        <f>'7.1.C Resumen BP'!B25+'7.1.C Resumen B2'!B25+'7.1.C Resumen B3'!B25+'7.1.C Resumen B4'!B25+'7.1.C Resumen B5'!B25+'7.1.C Resumen B6'!B25+'7.1.C Resumen B7'!B25+'7.1.C Resumen B8'!B25+'7.1.C Resumen B9'!B25+'7.1.C Resumen B10'!B25+'7.1.C Resumen B11'!B25+'7.1.C Resumen B12'!B25+'7.1.C Resumen B13'!B25+'7.1.C Resumen B14'!B25+'7.1.C Resumen B15'!B25+'7.1.C Resumen B16'!B25+'7.1.C Resumen B17'!B25+'7.1.C Resumen B18'!B25+'7.1.C Resumen B19'!B25+'7.1.C Resumen B20'!B25</f>
        <v>0</v>
      </c>
      <c r="C20" s="61">
        <f>'7.1.C Resumen BP'!C25+'7.1.C Resumen B2'!C25+'7.1.C Resumen B3'!C25+'7.1.C Resumen B4'!C25+'7.1.C Resumen B5'!C25+'7.1.C Resumen B6'!C25+'7.1.C Resumen B7'!C25+'7.1.C Resumen B8'!C25+'7.1.C Resumen B9'!C25+'7.1.C Resumen B10'!C25+'7.1.C Resumen B11'!C25+'7.1.C Resumen B12'!C25+'7.1.C Resumen B13'!C25+'7.1.C Resumen B14'!C25+'7.1.C Resumen B15'!C25+'7.1.C Resumen B16'!C25+'7.1.C Resumen B17'!C25+'7.1.C Resumen B18'!C25+'7.1.C Resumen B19'!C25+'7.1.C Resumen B20'!C25</f>
        <v>0</v>
      </c>
      <c r="D20" s="61">
        <f>'7.1.C Resumen BP'!D25+'7.1.C Resumen B2'!D25+'7.1.C Resumen B3'!D25+'7.1.C Resumen B4'!D25+'7.1.C Resumen B5'!D25+'7.1.C Resumen B6'!D25+'7.1.C Resumen B7'!D25+'7.1.C Resumen B8'!D25+'7.1.C Resumen B9'!D25+'7.1.C Resumen B10'!D25+'7.1.C Resumen B11'!D25+'7.1.C Resumen B12'!D25+'7.1.C Resumen B13'!D25+'7.1.C Resumen B14'!D25+'7.1.C Resumen B15'!D25+'7.1.C Resumen B16'!D25+'7.1.C Resumen B17'!D25+'7.1.C Resumen B18'!D25+'7.1.C Resumen B19'!D25+'7.1.C Resumen B20'!D25</f>
        <v>0</v>
      </c>
      <c r="E20" s="61">
        <f>'7.1.C Resumen BP'!E25+'7.1.C Resumen B2'!E25+'7.1.C Resumen B3'!E25+'7.1.C Resumen B4'!E25+'7.1.C Resumen B5'!E25+'7.1.C Resumen B6'!E25+'7.1.C Resumen B7'!E25+'7.1.C Resumen B8'!E25+'7.1.C Resumen B9'!E25+'7.1.C Resumen B10'!E25+'7.1.C Resumen B11'!E25+'7.1.C Resumen B12'!E25+'7.1.C Resumen B13'!E25+'7.1.C Resumen B14'!E25+'7.1.C Resumen B15'!E25+'7.1.C Resumen B16'!E25+'7.1.C Resumen B17'!E25+'7.1.C Resumen B18'!E25+'7.1.C Resumen B19'!E25+'7.1.C Resumen B20'!E25</f>
        <v>0</v>
      </c>
      <c r="F20" s="61">
        <f>'7.1.C Resumen BP'!F25+'7.1.C Resumen B2'!F25+'7.1.C Resumen B3'!F25+'7.1.C Resumen B4'!F25+'7.1.C Resumen B5'!F25+'7.1.C Resumen B6'!F25+'7.1.C Resumen B7'!F25+'7.1.C Resumen B8'!F25+'7.1.C Resumen B9'!F25+'7.1.C Resumen B10'!F25+'7.1.C Resumen B11'!F25+'7.1.C Resumen B12'!F25+'7.1.C Resumen B13'!F25+'7.1.C Resumen B14'!F25+'7.1.C Resumen B15'!F25+'7.1.C Resumen B16'!F25+'7.1.C Resumen B17'!F25+'7.1.C Resumen B18'!F25+'7.1.C Resumen B19'!F25+'7.1.C Resumen B20'!F25</f>
        <v>0</v>
      </c>
      <c r="G20" s="61">
        <f>'7.1.C Resumen BP'!G25+'7.1.C Resumen B2'!G25+'7.1.C Resumen B3'!G25+'7.1.C Resumen B4'!G25+'7.1.C Resumen B5'!G25+'7.1.C Resumen B6'!G25+'7.1.C Resumen B7'!G25+'7.1.C Resumen B8'!G25+'7.1.C Resumen B9'!G25+'7.1.C Resumen B10'!G25+'7.1.C Resumen B11'!G25+'7.1.C Resumen B12'!G25+'7.1.C Resumen B13'!G25+'7.1.C Resumen B14'!G25+'7.1.C Resumen B15'!G25+'7.1.C Resumen B16'!G25+'7.1.C Resumen B17'!G25+'7.1.C Resumen B18'!G25+'7.1.C Resumen B19'!G25+'7.1.C Resumen B20'!G25</f>
        <v>0</v>
      </c>
      <c r="H20" s="61">
        <f>'7.1.C Resumen BP'!H25+'7.1.C Resumen B2'!H25+'7.1.C Resumen B3'!H25+'7.1.C Resumen B4'!H25+'7.1.C Resumen B5'!H25+'7.1.C Resumen B6'!H25+'7.1.C Resumen B7'!H25+'7.1.C Resumen B8'!H25+'7.1.C Resumen B9'!H25+'7.1.C Resumen B10'!H25+'7.1.C Resumen B11'!H25+'7.1.C Resumen B12'!H25+'7.1.C Resumen B13'!H25+'7.1.C Resumen B14'!H25+'7.1.C Resumen B15'!H25+'7.1.C Resumen B16'!H25+'7.1.C Resumen B17'!H25+'7.1.C Resumen B18'!H25+'7.1.C Resumen B19'!H25+'7.1.C Resumen B20'!H25</f>
        <v>0</v>
      </c>
      <c r="I20" s="61">
        <f>'7.1.C Resumen BP'!I25+'7.1.C Resumen B2'!I25+'7.1.C Resumen B3'!I25+'7.1.C Resumen B4'!I25+'7.1.C Resumen B5'!I25+'7.1.C Resumen B6'!I25+'7.1.C Resumen B7'!I25+'7.1.C Resumen B8'!I25+'7.1.C Resumen B9'!I25+'7.1.C Resumen B10'!I25+'7.1.C Resumen B11'!I25+'7.1.C Resumen B12'!I25+'7.1.C Resumen B13'!I25+'7.1.C Resumen B14'!I25+'7.1.C Resumen B15'!I25+'7.1.C Resumen B16'!I25+'7.1.C Resumen B17'!I25+'7.1.C Resumen B18'!I25+'7.1.C Resumen B19'!I25+'7.1.C Resumen B20'!I25</f>
        <v>0</v>
      </c>
      <c r="J20" s="61">
        <f>'7.1.C Resumen BP'!J25+'7.1.C Resumen B2'!J25+'7.1.C Resumen B3'!J25+'7.1.C Resumen B4'!J25+'7.1.C Resumen B5'!J25+'7.1.C Resumen B6'!J25+'7.1.C Resumen B7'!J25+'7.1.C Resumen B8'!J25+'7.1.C Resumen B9'!J25+'7.1.C Resumen B10'!J25+'7.1.C Resumen B11'!J25+'7.1.C Resumen B12'!J25+'7.1.C Resumen B13'!J25+'7.1.C Resumen B14'!J25+'7.1.C Resumen B15'!J25+'7.1.C Resumen B16'!J25+'7.1.C Resumen B17'!J25+'7.1.C Resumen B18'!J25+'7.1.C Resumen B19'!J25+'7.1.C Resumen B20'!J25</f>
        <v>0</v>
      </c>
      <c r="K20" s="61">
        <f>'7.1.C Resumen BP'!K25+'7.1.C Resumen B2'!K25+'7.1.C Resumen B3'!K25+'7.1.C Resumen B4'!K25+'7.1.C Resumen B5'!K25+'7.1.C Resumen B6'!K25+'7.1.C Resumen B7'!K25+'7.1.C Resumen B8'!K25+'7.1.C Resumen B9'!K25+'7.1.C Resumen B10'!K25+'7.1.C Resumen B11'!K25+'7.1.C Resumen B12'!K25+'7.1.C Resumen B13'!K25+'7.1.C Resumen B14'!K25+'7.1.C Resumen B15'!K25+'7.1.C Resumen B16'!K25+'7.1.C Resumen B17'!K25+'7.1.C Resumen B18'!K25+'7.1.C Resumen B19'!K25+'7.1.C Resumen B20'!K25</f>
        <v>0</v>
      </c>
      <c r="L20" s="27">
        <f t="shared" si="5"/>
        <v>0</v>
      </c>
      <c r="M20" s="28">
        <f t="shared" si="6"/>
        <v>0</v>
      </c>
    </row>
    <row r="21" spans="1:13" ht="15">
      <c r="A21" s="52" t="s">
        <v>1</v>
      </c>
      <c r="B21" s="27">
        <f t="shared" ref="B21:K21" si="7">SUM(B16:B20)</f>
        <v>0</v>
      </c>
      <c r="C21" s="27">
        <f t="shared" si="7"/>
        <v>0</v>
      </c>
      <c r="D21" s="27">
        <f t="shared" si="7"/>
        <v>0</v>
      </c>
      <c r="E21" s="27">
        <f t="shared" si="7"/>
        <v>0</v>
      </c>
      <c r="F21" s="27">
        <f t="shared" si="7"/>
        <v>0</v>
      </c>
      <c r="G21" s="27">
        <f t="shared" si="7"/>
        <v>0</v>
      </c>
      <c r="H21" s="27">
        <f t="shared" si="7"/>
        <v>0</v>
      </c>
      <c r="I21" s="27">
        <f t="shared" si="7"/>
        <v>0</v>
      </c>
      <c r="J21" s="27">
        <f t="shared" si="7"/>
        <v>0</v>
      </c>
      <c r="K21" s="27">
        <f t="shared" si="7"/>
        <v>0</v>
      </c>
      <c r="L21" s="27">
        <f>ROUND(SUM(L16:L20),2)</f>
        <v>0</v>
      </c>
      <c r="M21" s="28">
        <f t="shared" ref="M21" si="8">IF(L21=0,0,L21/$L$21)</f>
        <v>0</v>
      </c>
    </row>
    <row r="22" spans="1:13" ht="15">
      <c r="A22" s="54" t="s">
        <v>50</v>
      </c>
      <c r="B22" s="28">
        <f t="shared" ref="B22:K22" si="9">IF(B21=0,0,B21/$L$21)</f>
        <v>0</v>
      </c>
      <c r="C22" s="28">
        <f t="shared" si="9"/>
        <v>0</v>
      </c>
      <c r="D22" s="28">
        <f t="shared" si="9"/>
        <v>0</v>
      </c>
      <c r="E22" s="28">
        <f t="shared" si="9"/>
        <v>0</v>
      </c>
      <c r="F22" s="28">
        <f t="shared" si="9"/>
        <v>0</v>
      </c>
      <c r="G22" s="28">
        <f t="shared" si="9"/>
        <v>0</v>
      </c>
      <c r="H22" s="28">
        <f t="shared" si="9"/>
        <v>0</v>
      </c>
      <c r="I22" s="28">
        <f t="shared" si="9"/>
        <v>0</v>
      </c>
      <c r="J22" s="28">
        <f t="shared" si="9"/>
        <v>0</v>
      </c>
      <c r="K22" s="28">
        <f t="shared" si="9"/>
        <v>0</v>
      </c>
      <c r="L22" s="28">
        <f>SUM(B22:K22)</f>
        <v>0</v>
      </c>
      <c r="M22" s="55"/>
    </row>
    <row r="23" spans="1:13" ht="29.2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</row>
    <row r="26" spans="1:13">
      <c r="E26" s="3"/>
    </row>
    <row r="27" spans="1:13">
      <c r="J27" s="3"/>
    </row>
    <row r="28" spans="1:13">
      <c r="J28" s="3"/>
    </row>
    <row r="29" spans="1:13">
      <c r="J29" s="3"/>
    </row>
    <row r="30" spans="1:13">
      <c r="J30" s="3"/>
    </row>
    <row r="31" spans="1:13">
      <c r="J31" s="3"/>
    </row>
    <row r="32" spans="1:13">
      <c r="J32" s="3"/>
    </row>
    <row r="33" spans="10:10">
      <c r="J33" s="3"/>
    </row>
    <row r="34" spans="10:10">
      <c r="J34" s="3"/>
    </row>
    <row r="35" spans="10:10">
      <c r="J35" s="3"/>
    </row>
    <row r="36" spans="10:10">
      <c r="J36" s="3"/>
    </row>
    <row r="37" spans="10:10">
      <c r="J37" s="3"/>
    </row>
    <row r="38" spans="10:10">
      <c r="J38" s="3"/>
    </row>
    <row r="39" spans="10:10">
      <c r="J39" s="3"/>
    </row>
    <row r="40" spans="10:10">
      <c r="J40" s="3"/>
    </row>
    <row r="41" spans="10:10">
      <c r="J41" s="3"/>
    </row>
    <row r="42" spans="10:10">
      <c r="J42" s="3"/>
    </row>
    <row r="43" spans="10:10">
      <c r="J43" s="3"/>
    </row>
    <row r="44" spans="10:10">
      <c r="J44" s="3"/>
    </row>
    <row r="45" spans="10:10">
      <c r="J45" s="3"/>
    </row>
    <row r="46" spans="10:10">
      <c r="J46" s="3"/>
    </row>
    <row r="47" spans="10:10">
      <c r="J47" s="3"/>
    </row>
    <row r="48" spans="10:10">
      <c r="J48" s="3"/>
    </row>
    <row r="49" spans="10:10">
      <c r="J49" s="3"/>
    </row>
    <row r="50" spans="10:10">
      <c r="J50" s="3"/>
    </row>
    <row r="51" spans="10:10">
      <c r="J51" s="3"/>
    </row>
    <row r="52" spans="10:10">
      <c r="J52" s="3"/>
    </row>
    <row r="53" spans="10:10">
      <c r="J53" s="3"/>
    </row>
    <row r="54" spans="10:10">
      <c r="J54" s="3"/>
    </row>
    <row r="55" spans="10:10">
      <c r="J55" s="3"/>
    </row>
    <row r="56" spans="10:10">
      <c r="J56" s="3"/>
    </row>
    <row r="57" spans="10:10">
      <c r="J57" s="3"/>
    </row>
    <row r="58" spans="10:10">
      <c r="J58" s="3"/>
    </row>
    <row r="59" spans="10:10">
      <c r="J59" s="3"/>
    </row>
    <row r="60" spans="10:10">
      <c r="J60" s="3"/>
    </row>
    <row r="61" spans="10:10">
      <c r="J61" s="3"/>
    </row>
    <row r="62" spans="10:10">
      <c r="J62" s="3"/>
    </row>
    <row r="63" spans="10:10">
      <c r="J63" s="3"/>
    </row>
    <row r="64" spans="10:10">
      <c r="J64" s="3"/>
    </row>
    <row r="65" spans="10:10">
      <c r="J65" s="3"/>
    </row>
    <row r="66" spans="10:10">
      <c r="J66" s="3"/>
    </row>
    <row r="67" spans="10:10">
      <c r="J67" s="3"/>
    </row>
    <row r="68" spans="10:10">
      <c r="J68" s="3"/>
    </row>
    <row r="69" spans="10:10">
      <c r="J69" s="3"/>
    </row>
    <row r="70" spans="10:10">
      <c r="J70" s="3"/>
    </row>
    <row r="71" spans="10:10">
      <c r="J71" s="3"/>
    </row>
    <row r="72" spans="10:10">
      <c r="J72" s="3"/>
    </row>
    <row r="73" spans="10:10">
      <c r="J73" s="3"/>
    </row>
    <row r="74" spans="10:10">
      <c r="J74" s="3"/>
    </row>
    <row r="75" spans="10:10">
      <c r="J75" s="3"/>
    </row>
    <row r="76" spans="10:10">
      <c r="J76" s="3"/>
    </row>
    <row r="77" spans="10:10">
      <c r="J77" s="3"/>
    </row>
    <row r="78" spans="10:10">
      <c r="J78" s="3"/>
    </row>
    <row r="79" spans="10:10">
      <c r="J79" s="3"/>
    </row>
    <row r="80" spans="10:10">
      <c r="J80" s="3"/>
    </row>
    <row r="81" spans="10:10">
      <c r="J81" s="3"/>
    </row>
    <row r="82" spans="10:10">
      <c r="J82" s="3"/>
    </row>
    <row r="83" spans="10:10">
      <c r="J83" s="3"/>
    </row>
    <row r="84" spans="10:10">
      <c r="J84" s="3"/>
    </row>
    <row r="85" spans="10:10">
      <c r="J85" s="3"/>
    </row>
    <row r="86" spans="10:10">
      <c r="J86" s="3"/>
    </row>
    <row r="87" spans="10:10">
      <c r="J87" s="3"/>
    </row>
    <row r="88" spans="10:10">
      <c r="J88" s="3"/>
    </row>
    <row r="89" spans="10:10">
      <c r="J89" s="3"/>
    </row>
    <row r="90" spans="10:10">
      <c r="J90" s="3"/>
    </row>
    <row r="91" spans="10:10">
      <c r="J91" s="3"/>
    </row>
    <row r="92" spans="10:10">
      <c r="J92" s="3"/>
    </row>
    <row r="93" spans="10:10">
      <c r="J93" s="3"/>
    </row>
    <row r="94" spans="10:10">
      <c r="J94" s="3"/>
    </row>
    <row r="95" spans="10:10">
      <c r="J95" s="3"/>
    </row>
    <row r="96" spans="10:10">
      <c r="J96" s="3"/>
    </row>
    <row r="97" spans="10:10">
      <c r="J97" s="3"/>
    </row>
    <row r="98" spans="10:10">
      <c r="J98" s="3"/>
    </row>
    <row r="99" spans="10:10">
      <c r="J99" s="3"/>
    </row>
    <row r="100" spans="10:10">
      <c r="J100" s="3"/>
    </row>
    <row r="101" spans="10:10">
      <c r="J101" s="3"/>
    </row>
    <row r="102" spans="10:10">
      <c r="J102" s="3"/>
    </row>
    <row r="103" spans="10:10">
      <c r="J103" s="3"/>
    </row>
    <row r="104" spans="10:10">
      <c r="J104" s="3"/>
    </row>
    <row r="105" spans="10:10">
      <c r="J105" s="3"/>
    </row>
    <row r="106" spans="10:10">
      <c r="J106" s="3"/>
    </row>
    <row r="107" spans="10:10">
      <c r="J107" s="3"/>
    </row>
    <row r="108" spans="10:10">
      <c r="J108" s="3"/>
    </row>
    <row r="109" spans="10:10">
      <c r="J109" s="3"/>
    </row>
    <row r="110" spans="10:10">
      <c r="J110" s="3"/>
    </row>
    <row r="111" spans="10:10">
      <c r="J111" s="3"/>
    </row>
    <row r="112" spans="10:10">
      <c r="J112" s="3"/>
    </row>
    <row r="113" spans="10:10">
      <c r="J113" s="3"/>
    </row>
    <row r="114" spans="10:10">
      <c r="J114" s="3"/>
    </row>
    <row r="115" spans="10:10">
      <c r="J115" s="3"/>
    </row>
    <row r="116" spans="10:10">
      <c r="J116" s="3"/>
    </row>
    <row r="117" spans="10:10">
      <c r="J117" s="3"/>
    </row>
    <row r="118" spans="10:10">
      <c r="J118" s="3"/>
    </row>
    <row r="119" spans="10:10">
      <c r="J119" s="3"/>
    </row>
    <row r="120" spans="10:10">
      <c r="J120" s="3"/>
    </row>
    <row r="121" spans="10:10">
      <c r="J121" s="3"/>
    </row>
    <row r="122" spans="10:10">
      <c r="J122" s="3"/>
    </row>
    <row r="123" spans="10:10">
      <c r="J123" s="3"/>
    </row>
    <row r="124" spans="10:10">
      <c r="J124" s="3"/>
    </row>
    <row r="125" spans="10:10">
      <c r="J125" s="3"/>
    </row>
    <row r="126" spans="10:10">
      <c r="J126" s="3"/>
    </row>
    <row r="127" spans="10:10">
      <c r="J127" s="3"/>
    </row>
    <row r="128" spans="10:10">
      <c r="J128" s="3"/>
    </row>
    <row r="129" spans="10:10">
      <c r="J129" s="3"/>
    </row>
    <row r="130" spans="10:10">
      <c r="J130" s="3"/>
    </row>
    <row r="131" spans="10:10">
      <c r="J131" s="3"/>
    </row>
    <row r="132" spans="10:10">
      <c r="J132" s="3"/>
    </row>
    <row r="133" spans="10:10">
      <c r="J133" s="3"/>
    </row>
    <row r="134" spans="10:10">
      <c r="J134" s="3"/>
    </row>
    <row r="135" spans="10:10">
      <c r="J135" s="3"/>
    </row>
    <row r="136" spans="10:10">
      <c r="J136" s="4"/>
    </row>
    <row r="137" spans="10:10">
      <c r="J137" s="4"/>
    </row>
    <row r="138" spans="10:10">
      <c r="J138" s="4"/>
    </row>
    <row r="139" spans="10:10">
      <c r="J139" s="4"/>
    </row>
    <row r="140" spans="10:10">
      <c r="J140" s="4"/>
    </row>
    <row r="141" spans="10:10">
      <c r="J141" s="4"/>
    </row>
    <row r="142" spans="10:10">
      <c r="J142" s="4"/>
    </row>
    <row r="143" spans="10:10">
      <c r="J143" s="4"/>
    </row>
    <row r="144" spans="10:10">
      <c r="J144" s="4"/>
    </row>
    <row r="145" spans="10:10">
      <c r="J145" s="4"/>
    </row>
    <row r="146" spans="10:10">
      <c r="J146" s="4"/>
    </row>
    <row r="147" spans="10:10">
      <c r="J147" s="4"/>
    </row>
    <row r="148" spans="10:10">
      <c r="J148" s="4"/>
    </row>
    <row r="149" spans="10:10">
      <c r="J149" s="4"/>
    </row>
    <row r="150" spans="10:10">
      <c r="J150" s="4"/>
    </row>
    <row r="151" spans="10:10">
      <c r="J151" s="4"/>
    </row>
    <row r="152" spans="10:10">
      <c r="J152" s="4"/>
    </row>
    <row r="153" spans="10:10">
      <c r="J153" s="4"/>
    </row>
    <row r="154" spans="10:10">
      <c r="J154" s="4"/>
    </row>
    <row r="155" spans="10:10">
      <c r="J155" s="4"/>
    </row>
    <row r="156" spans="10:10">
      <c r="J156" s="4"/>
    </row>
    <row r="157" spans="10:10">
      <c r="J157" s="4"/>
    </row>
    <row r="158" spans="10:10">
      <c r="J158" s="4"/>
    </row>
    <row r="159" spans="10:10">
      <c r="J159" s="4"/>
    </row>
    <row r="160" spans="10:10">
      <c r="J160" s="4"/>
    </row>
    <row r="161" spans="10:10">
      <c r="J161" s="4"/>
    </row>
    <row r="162" spans="10:10">
      <c r="J162" s="4"/>
    </row>
    <row r="163" spans="10:10">
      <c r="J163" s="4"/>
    </row>
    <row r="164" spans="10:10">
      <c r="J164" s="4"/>
    </row>
    <row r="165" spans="10:10">
      <c r="J165" s="4"/>
    </row>
    <row r="166" spans="10:10">
      <c r="J166" s="4"/>
    </row>
    <row r="167" spans="10:10">
      <c r="J167" s="4"/>
    </row>
    <row r="168" spans="10:10">
      <c r="J168" s="4"/>
    </row>
    <row r="169" spans="10:10">
      <c r="J169" s="4"/>
    </row>
    <row r="170" spans="10:10">
      <c r="J170" s="4"/>
    </row>
    <row r="171" spans="10:10">
      <c r="J171" s="4"/>
    </row>
    <row r="172" spans="10:10">
      <c r="J172" s="4"/>
    </row>
    <row r="173" spans="10:10">
      <c r="J173" s="4"/>
    </row>
    <row r="174" spans="10:10">
      <c r="J174" s="4"/>
    </row>
    <row r="175" spans="10:10">
      <c r="J175" s="4"/>
    </row>
    <row r="176" spans="10:10">
      <c r="J176" s="4"/>
    </row>
    <row r="177" spans="10:10">
      <c r="J177" s="4"/>
    </row>
    <row r="178" spans="10:10">
      <c r="J178" s="4"/>
    </row>
  </sheetData>
  <sheetProtection password="F220" sheet="1" objects="1" scenarios="1" formatColumns="0" selectLockedCells="1"/>
  <mergeCells count="1">
    <mergeCell ref="A1:J1"/>
  </mergeCells>
  <phoneticPr fontId="2" type="noConversion"/>
  <conditionalFormatting sqref="L21">
    <cfRule type="cellIs" dxfId="205" priority="2" stopIfTrue="1" operator="notEqual">
      <formula>$I11</formula>
    </cfRule>
  </conditionalFormatting>
  <conditionalFormatting sqref="L16">
    <cfRule type="cellIs" dxfId="204" priority="7" stopIfTrue="1" operator="notEqual">
      <formula>$I$6</formula>
    </cfRule>
  </conditionalFormatting>
  <conditionalFormatting sqref="L18">
    <cfRule type="cellIs" dxfId="203" priority="5" stopIfTrue="1" operator="notEqual">
      <formula>$I8</formula>
    </cfRule>
  </conditionalFormatting>
  <conditionalFormatting sqref="L19">
    <cfRule type="cellIs" dxfId="202" priority="4" stopIfTrue="1" operator="notEqual">
      <formula>$I9</formula>
    </cfRule>
  </conditionalFormatting>
  <conditionalFormatting sqref="L20">
    <cfRule type="cellIs" dxfId="201" priority="3" stopIfTrue="1" operator="notEqual">
      <formula>$I10</formula>
    </cfRule>
  </conditionalFormatting>
  <conditionalFormatting sqref="L17">
    <cfRule type="cellIs" dxfId="200" priority="1" stopIfTrue="1" operator="notEqual">
      <formula>$I7</formula>
    </cfRule>
  </conditionalFormatting>
  <printOptions horizontalCentered="1"/>
  <pageMargins left="0.25" right="0.25" top="1.2204724409448819" bottom="0.39370078740157483" header="0.35433070866141736" footer="0"/>
  <pageSetup paperSize="9" scale="67" orientation="landscape" r:id="rId1"/>
  <headerFooter alignWithMargins="0">
    <oddHeader>&amp;L&amp;G&amp;R&amp;G</oddHeader>
    <oddFooter>&amp;C&amp;A</oddFooter>
  </headerFooter>
  <ignoredErrors>
    <ignoredError sqref="G11 D11 E11 F11 H11" formula="1"/>
  </ignoredError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499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Resumen'!$C$11</f>
        <v>Beneficiario 6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Resumen'!$C$11</f>
        <v>Beneficiario 6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Resumen'!$C$11</f>
        <v>Beneficiario 6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Resumen'!$C$11</f>
        <v>Beneficiario 6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Resumen'!$C$11</f>
        <v>Beneficiario 6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Resumen'!$C$11</f>
        <v>Beneficiario 6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Resumen'!$C$11</f>
        <v>Beneficiario 6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4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Resumen'!C11</f>
        <v>Beneficiario 6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B6'!I46+'7.1.A Ppto Detallado B6'!I62+'7.1.A Ppto Detallado B6'!I77+'7.1.A Ppto Detallado B6'!I89+'7.1.A Ppto Detallado B6'!I112+'7.1.A Ppto Detallado B6'!I135+'7.1.A Ppto Detallado B6'!I164+'7.1.A Ppto Detallado B6'!I179+'7.1.A Ppto Detallado B6'!I191+'7.1.A Ppto Detallado B6'!I214+'7.1.A Ppto Detallado B6'!I237+'7.1.A Ppto Detallado B6'!I266+'7.1.A Ppto Detallado B6'!I281+'7.1.A Ppto Detallado B6'!I293+'7.1.A Ppto Detallado B6'!I316+'7.1.A Ppto Detallado B6'!I339+'7.1.A Ppto Detallado B6'!I368+'7.1.A Ppto Detallado B6'!I383+'7.1.A Ppto Detallado B6'!I395+'7.1.A Ppto Detallado B6'!I418+'7.1.A Ppto Detallado B6'!I441+'7.1.A Ppto Detallado B6'!I470+'7.1.A Ppto Detallado B6'!I485+'7.1.A Ppto Detallado B6'!I497+'7.1.A Ppto Detallado B6'!I520+'7.1.A Ppto Detallado B6'!I543+'7.1.A Ppto Detallado B6'!I572+'7.1.A Ppto Detallado B6'!I587+'7.1.A Ppto Detallado B6'!I599+'7.1.A Ppto Detallado B6'!I622+'7.1.A Ppto Detallado B6'!I645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B6'!I71+'7.1.A Ppto Detallado B6'!I98+'7.1.A Ppto Detallado B6'!I121+'7.1.A Ppto Detallado B6'!I144+'7.1.A Ppto Detallado B6'!I173+'7.1.A Ppto Detallado B6'!I200+'7.1.A Ppto Detallado B6'!I223+'7.1.A Ppto Detallado B6'!I246+'7.1.A Ppto Detallado B6'!I275+'7.1.A Ppto Detallado B6'!I302+'7.1.A Ppto Detallado B6'!I325+'7.1.A Ppto Detallado B6'!I348+'7.1.A Ppto Detallado B6'!I377+'7.1.A Ppto Detallado B6'!I404+'7.1.A Ppto Detallado B6'!I427+'7.1.A Ppto Detallado B6'!I450+'7.1.A Ppto Detallado B6'!I479+'7.1.A Ppto Detallado B6'!I506+'7.1.A Ppto Detallado B6'!I529+'7.1.A Ppto Detallado B6'!I552+'7.1.A Ppto Detallado B6'!I581+'7.1.A Ppto Detallado B6'!I608+'7.1.A Ppto Detallado B6'!I631+'7.1.A Ppto Detallado B6'!I654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Resumen'!C11</f>
        <v>Beneficiario 6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B6'!I16</f>
        <v>0</v>
      </c>
      <c r="C10" s="120">
        <f>'7.1.A Ppto Detallado B6'!I73</f>
        <v>0</v>
      </c>
      <c r="D10" s="120">
        <f>'7.1.A Ppto Detallado B6'!I175</f>
        <v>0</v>
      </c>
      <c r="E10" s="120">
        <f>'7.1.A Ppto Detallado B6'!I277</f>
        <v>0</v>
      </c>
      <c r="F10" s="120">
        <f>'7.1.A Ppto Detallado B6'!I379</f>
        <v>0</v>
      </c>
      <c r="G10" s="120">
        <f>'7.1.A Ppto Detallado B6'!I481</f>
        <v>0</v>
      </c>
      <c r="H10" s="120">
        <f>'7.1.A Ppto Detallado B6'!I583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B6'!I20</f>
        <v>0</v>
      </c>
      <c r="C11" s="120">
        <f>'7.1.A Ppto Detallado B6'!I77</f>
        <v>0</v>
      </c>
      <c r="D11" s="120">
        <f>'7.1.A Ppto Detallado B6'!I179</f>
        <v>0</v>
      </c>
      <c r="E11" s="120">
        <f>'7.1.A Ppto Detallado B6'!I281</f>
        <v>0</v>
      </c>
      <c r="F11" s="120">
        <f>'7.1.A Ppto Detallado B6'!I383</f>
        <v>0</v>
      </c>
      <c r="G11" s="120">
        <f>'7.1.A Ppto Detallado B6'!I485</f>
        <v>0</v>
      </c>
      <c r="H11" s="120">
        <f>'7.1.A Ppto Detallado B6'!I587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B6'!I32</f>
        <v>0</v>
      </c>
      <c r="C12" s="120">
        <f>'7.1.A Ppto Detallado B6'!I100</f>
        <v>0</v>
      </c>
      <c r="D12" s="120">
        <f>'7.1.A Ppto Detallado B6'!I202</f>
        <v>0</v>
      </c>
      <c r="E12" s="120">
        <f>'7.1.A Ppto Detallado B6'!I304</f>
        <v>0</v>
      </c>
      <c r="F12" s="120">
        <f>'7.1.A Ppto Detallado B6'!I406</f>
        <v>0</v>
      </c>
      <c r="G12" s="120">
        <f>'7.1.A Ppto Detallado B6'!I508</f>
        <v>0</v>
      </c>
      <c r="H12" s="120">
        <f>'7.1.A Ppto Detallado B6'!I610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B6'!I44</f>
        <v>0</v>
      </c>
      <c r="C13" s="120">
        <f>'7.1.A Ppto Detallado B6'!I123</f>
        <v>0</v>
      </c>
      <c r="D13" s="120">
        <f>'7.1.A Ppto Detallado B6'!I225</f>
        <v>0</v>
      </c>
      <c r="E13" s="120">
        <f>'7.1.A Ppto Detallado B6'!I327</f>
        <v>0</v>
      </c>
      <c r="F13" s="120">
        <f>'7.1.A Ppto Detallado B6'!I429</f>
        <v>0</v>
      </c>
      <c r="G13" s="120">
        <f>'7.1.A Ppto Detallado B6'!I531</f>
        <v>0</v>
      </c>
      <c r="H13" s="120">
        <f>'7.1.A Ppto Detallado B6'!I633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B6'!I146</f>
        <v>0</v>
      </c>
      <c r="D14" s="120">
        <f>'7.1.A Ppto Detallado B6'!I248</f>
        <v>0</v>
      </c>
      <c r="E14" s="120">
        <f>'7.1.A Ppto Detallado B6'!I350</f>
        <v>0</v>
      </c>
      <c r="F14" s="120">
        <f>'7.1.A Ppto Detallado B6'!I452</f>
        <v>0</v>
      </c>
      <c r="G14" s="120">
        <f>'7.1.A Ppto Detallado B6'!I554</f>
        <v>0</v>
      </c>
      <c r="H14" s="120">
        <f>'7.1.A Ppto Detallado B6'!I656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Resumen'!C11</f>
        <v>Beneficiario 6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48" priority="9" stopIfTrue="1" operator="notEqual">
      <formula>$I$11</formula>
    </cfRule>
  </conditionalFormatting>
  <conditionalFormatting sqref="L23">
    <cfRule type="cellIs" dxfId="147" priority="8" stopIfTrue="1" operator="notEqual">
      <formula>$I$12</formula>
    </cfRule>
  </conditionalFormatting>
  <conditionalFormatting sqref="L24">
    <cfRule type="cellIs" dxfId="146" priority="7" stopIfTrue="1" operator="notEqual">
      <formula>$I$13</formula>
    </cfRule>
  </conditionalFormatting>
  <conditionalFormatting sqref="L25">
    <cfRule type="cellIs" dxfId="145" priority="6" stopIfTrue="1" operator="notEqual">
      <formula>$I$14</formula>
    </cfRule>
  </conditionalFormatting>
  <conditionalFormatting sqref="L26">
    <cfRule type="cellIs" dxfId="144" priority="5" stopIfTrue="1" operator="notEqual">
      <formula>$I$15</formula>
    </cfRule>
  </conditionalFormatting>
  <conditionalFormatting sqref="I15">
    <cfRule type="cellIs" dxfId="143" priority="4" stopIfTrue="1" operator="notEqual">
      <formula>$L26</formula>
    </cfRule>
  </conditionalFormatting>
  <conditionalFormatting sqref="I10:I14">
    <cfRule type="cellIs" dxfId="142" priority="3" stopIfTrue="1" operator="notEqual">
      <formula>$L21</formula>
    </cfRule>
  </conditionalFormatting>
  <conditionalFormatting sqref="G16">
    <cfRule type="cellIs" dxfId="141" priority="2" stopIfTrue="1" operator="greaterThan">
      <formula>0.06</formula>
    </cfRule>
  </conditionalFormatting>
  <conditionalFormatting sqref="L21">
    <cfRule type="cellIs" dxfId="14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415" zoomScaleNormal="100" zoomScaleSheetLayoutView="68" workbookViewId="0">
      <selection activeCell="E230" sqref="E229:H230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Resumen'!$C$12</f>
        <v>Beneficiario 7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Resumen'!$C$12</f>
        <v>Beneficiario 7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Resumen'!$C$12</f>
        <v>Beneficiario 7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Resumen'!$C$12</f>
        <v>Beneficiario 7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Resumen'!$C$12</f>
        <v>Beneficiario 7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Resumen'!$C$12</f>
        <v>Beneficiario 7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Resumen'!$C$12</f>
        <v>Beneficiario 7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3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6" sqref="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Resumen'!C12</f>
        <v>Beneficiario 7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B7'!I46+'7.1.A Ppto Detallado B7'!I62+'7.1.A Ppto Detallado B7'!I77+'7.1.A Ppto Detallado B7'!I89+'7.1.A Ppto Detallado B7'!I112+'7.1.A Ppto Detallado B7'!I135+'7.1.A Ppto Detallado B7'!I164+'7.1.A Ppto Detallado B7'!I179+'7.1.A Ppto Detallado B7'!I191+'7.1.A Ppto Detallado B7'!I214+'7.1.A Ppto Detallado B7'!I237+'7.1.A Ppto Detallado B7'!I266+'7.1.A Ppto Detallado B7'!I281+'7.1.A Ppto Detallado B7'!I293+'7.1.A Ppto Detallado B7'!I316+'7.1.A Ppto Detallado B7'!I339+'7.1.A Ppto Detallado B7'!I368+'7.1.A Ppto Detallado B7'!I383+'7.1.A Ppto Detallado B7'!I395+'7.1.A Ppto Detallado B7'!I418+'7.1.A Ppto Detallado B7'!I441+'7.1.A Ppto Detallado B7'!I470+'7.1.A Ppto Detallado B7'!I485+'7.1.A Ppto Detallado B7'!I497+'7.1.A Ppto Detallado B7'!I520+'7.1.A Ppto Detallado B7'!I543+'7.1.A Ppto Detallado B7'!I572+'7.1.A Ppto Detallado B7'!I587+'7.1.A Ppto Detallado B7'!I599+'7.1.A Ppto Detallado B7'!I622+'7.1.A Ppto Detallado B7'!I645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B7'!I71+'7.1.A Ppto Detallado B7'!I98+'7.1.A Ppto Detallado B7'!I121+'7.1.A Ppto Detallado B7'!I144+'7.1.A Ppto Detallado B7'!I173+'7.1.A Ppto Detallado B7'!I200+'7.1.A Ppto Detallado B7'!I223+'7.1.A Ppto Detallado B7'!I246+'7.1.A Ppto Detallado B7'!I275+'7.1.A Ppto Detallado B7'!I302+'7.1.A Ppto Detallado B7'!I325+'7.1.A Ppto Detallado B7'!I348+'7.1.A Ppto Detallado B7'!I377+'7.1.A Ppto Detallado B7'!I404+'7.1.A Ppto Detallado B7'!I427+'7.1.A Ppto Detallado B7'!I450+'7.1.A Ppto Detallado B7'!I479+'7.1.A Ppto Detallado B7'!I506+'7.1.A Ppto Detallado B7'!I529+'7.1.A Ppto Detallado B7'!I552+'7.1.A Ppto Detallado B7'!I581+'7.1.A Ppto Detallado B7'!I608+'7.1.A Ppto Detallado B7'!I631+'7.1.A Ppto Detallado B7'!I654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Resumen'!C12</f>
        <v>Beneficiario 7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B7'!I16</f>
        <v>0</v>
      </c>
      <c r="C10" s="120">
        <f>'7.1.A Ppto Detallado B7'!I73</f>
        <v>0</v>
      </c>
      <c r="D10" s="120">
        <f>'7.1.A Ppto Detallado B7'!I175</f>
        <v>0</v>
      </c>
      <c r="E10" s="120">
        <f>'7.1.A Ppto Detallado B7'!I277</f>
        <v>0</v>
      </c>
      <c r="F10" s="120">
        <f>'7.1.A Ppto Detallado B7'!I379</f>
        <v>0</v>
      </c>
      <c r="G10" s="120">
        <f>'7.1.A Ppto Detallado B7'!I481</f>
        <v>0</v>
      </c>
      <c r="H10" s="120">
        <f>'7.1.A Ppto Detallado B7'!I583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B7'!I20</f>
        <v>0</v>
      </c>
      <c r="C11" s="120">
        <f>'7.1.A Ppto Detallado B7'!I77</f>
        <v>0</v>
      </c>
      <c r="D11" s="120">
        <f>'7.1.A Ppto Detallado B7'!I179</f>
        <v>0</v>
      </c>
      <c r="E11" s="120">
        <f>'7.1.A Ppto Detallado B7'!I281</f>
        <v>0</v>
      </c>
      <c r="F11" s="120">
        <f>'7.1.A Ppto Detallado B7'!I383</f>
        <v>0</v>
      </c>
      <c r="G11" s="120">
        <f>'7.1.A Ppto Detallado B7'!I485</f>
        <v>0</v>
      </c>
      <c r="H11" s="120">
        <f>'7.1.A Ppto Detallado B7'!I587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B7'!I32</f>
        <v>0</v>
      </c>
      <c r="C12" s="120">
        <f>'7.1.A Ppto Detallado B7'!I100</f>
        <v>0</v>
      </c>
      <c r="D12" s="120">
        <f>'7.1.A Ppto Detallado B7'!I202</f>
        <v>0</v>
      </c>
      <c r="E12" s="120">
        <f>'7.1.A Ppto Detallado B7'!I304</f>
        <v>0</v>
      </c>
      <c r="F12" s="120">
        <f>'7.1.A Ppto Detallado B7'!I406</f>
        <v>0</v>
      </c>
      <c r="G12" s="120">
        <f>'7.1.A Ppto Detallado B7'!I508</f>
        <v>0</v>
      </c>
      <c r="H12" s="120">
        <f>'7.1.A Ppto Detallado B7'!I610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B7'!I44</f>
        <v>0</v>
      </c>
      <c r="C13" s="120">
        <f>'7.1.A Ppto Detallado B7'!I123</f>
        <v>0</v>
      </c>
      <c r="D13" s="120">
        <f>'7.1.A Ppto Detallado B7'!I225</f>
        <v>0</v>
      </c>
      <c r="E13" s="120">
        <f>'7.1.A Ppto Detallado B7'!I327</f>
        <v>0</v>
      </c>
      <c r="F13" s="120">
        <f>'7.1.A Ppto Detallado B7'!I429</f>
        <v>0</v>
      </c>
      <c r="G13" s="120">
        <f>'7.1.A Ppto Detallado B7'!I531</f>
        <v>0</v>
      </c>
      <c r="H13" s="120">
        <f>'7.1.A Ppto Detallado B7'!I633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B7'!I146</f>
        <v>0</v>
      </c>
      <c r="D14" s="120">
        <f>'7.1.A Ppto Detallado B7'!I248</f>
        <v>0</v>
      </c>
      <c r="E14" s="120">
        <f>'7.1.A Ppto Detallado B7'!I350</f>
        <v>0</v>
      </c>
      <c r="F14" s="120">
        <f>'7.1.A Ppto Detallado B7'!I452</f>
        <v>0</v>
      </c>
      <c r="G14" s="120">
        <f>'7.1.A Ppto Detallado B7'!I554</f>
        <v>0</v>
      </c>
      <c r="H14" s="120">
        <f>'7.1.A Ppto Detallado B7'!I656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Resumen'!C12</f>
        <v>Beneficiario 7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38" priority="9" stopIfTrue="1" operator="notEqual">
      <formula>$I$11</formula>
    </cfRule>
  </conditionalFormatting>
  <conditionalFormatting sqref="L23">
    <cfRule type="cellIs" dxfId="137" priority="8" stopIfTrue="1" operator="notEqual">
      <formula>$I$12</formula>
    </cfRule>
  </conditionalFormatting>
  <conditionalFormatting sqref="L24">
    <cfRule type="cellIs" dxfId="136" priority="7" stopIfTrue="1" operator="notEqual">
      <formula>$I$13</formula>
    </cfRule>
  </conditionalFormatting>
  <conditionalFormatting sqref="L25">
    <cfRule type="cellIs" dxfId="135" priority="6" stopIfTrue="1" operator="notEqual">
      <formula>$I$14</formula>
    </cfRule>
  </conditionalFormatting>
  <conditionalFormatting sqref="L26">
    <cfRule type="cellIs" dxfId="134" priority="5" stopIfTrue="1" operator="notEqual">
      <formula>$I$15</formula>
    </cfRule>
  </conditionalFormatting>
  <conditionalFormatting sqref="I15">
    <cfRule type="cellIs" dxfId="133" priority="4" stopIfTrue="1" operator="notEqual">
      <formula>$L26</formula>
    </cfRule>
  </conditionalFormatting>
  <conditionalFormatting sqref="I10:I14">
    <cfRule type="cellIs" dxfId="132" priority="3" stopIfTrue="1" operator="notEqual">
      <formula>$L21</formula>
    </cfRule>
  </conditionalFormatting>
  <conditionalFormatting sqref="G16">
    <cfRule type="cellIs" dxfId="131" priority="2" stopIfTrue="1" operator="greaterThan">
      <formula>0.06</formula>
    </cfRule>
  </conditionalFormatting>
  <conditionalFormatting sqref="L21">
    <cfRule type="cellIs" dxfId="13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4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Resumen'!$C$13</f>
        <v>Beneficiario 8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Resumen'!$C$13</f>
        <v>Beneficiario 8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Resumen'!$C$13</f>
        <v>Beneficiario 8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Resumen'!$C$13</f>
        <v>Beneficiario 8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Resumen'!$C$13</f>
        <v>Beneficiario 8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Resumen'!$C$13</f>
        <v>Beneficiario 8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Resumen'!$C$13</f>
        <v>Beneficiario 8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2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5" sqref="G15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Resumen'!C13</f>
        <v>Beneficiario 8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4" sqref="B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B8'!I46+'7.1.A Ppto Detallado B8'!I62+'7.1.A Ppto Detallado B8'!I77+'7.1.A Ppto Detallado B8'!I89+'7.1.A Ppto Detallado B8'!I112+'7.1.A Ppto Detallado B8'!I135+'7.1.A Ppto Detallado B8'!I164+'7.1.A Ppto Detallado B8'!I179+'7.1.A Ppto Detallado B8'!I191+'7.1.A Ppto Detallado B8'!I214+'7.1.A Ppto Detallado B8'!I237+'7.1.A Ppto Detallado B8'!I266+'7.1.A Ppto Detallado B8'!I281+'7.1.A Ppto Detallado B8'!I293+'7.1.A Ppto Detallado B8'!I316+'7.1.A Ppto Detallado B8'!I339+'7.1.A Ppto Detallado B8'!I368+'7.1.A Ppto Detallado B8'!I383+'7.1.A Ppto Detallado B8'!I395+'7.1.A Ppto Detallado B8'!I418+'7.1.A Ppto Detallado B8'!I441+'7.1.A Ppto Detallado B8'!I470+'7.1.A Ppto Detallado B8'!I485+'7.1.A Ppto Detallado B8'!I497+'7.1.A Ppto Detallado B8'!I520+'7.1.A Ppto Detallado B8'!I543+'7.1.A Ppto Detallado B8'!I572+'7.1.A Ppto Detallado B8'!I587+'7.1.A Ppto Detallado B8'!I599+'7.1.A Ppto Detallado B8'!I622+'7.1.A Ppto Detallado B8'!I645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B8'!I71+'7.1.A Ppto Detallado B8'!I98+'7.1.A Ppto Detallado B8'!I121+'7.1.A Ppto Detallado B8'!I144+'7.1.A Ppto Detallado B8'!I173+'7.1.A Ppto Detallado B8'!I200+'7.1.A Ppto Detallado B8'!I223+'7.1.A Ppto Detallado B8'!I246+'7.1.A Ppto Detallado B8'!I275+'7.1.A Ppto Detallado B8'!I302+'7.1.A Ppto Detallado B8'!I325+'7.1.A Ppto Detallado B8'!I348+'7.1.A Ppto Detallado B8'!I377+'7.1.A Ppto Detallado B8'!I404+'7.1.A Ppto Detallado B8'!I427+'7.1.A Ppto Detallado B8'!I450+'7.1.A Ppto Detallado B8'!I479+'7.1.A Ppto Detallado B8'!I506+'7.1.A Ppto Detallado B8'!I529+'7.1.A Ppto Detallado B8'!I552+'7.1.A Ppto Detallado B8'!I581+'7.1.A Ppto Detallado B8'!I608+'7.1.A Ppto Detallado B8'!I631+'7.1.A Ppto Detallado B8'!I654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Resumen'!C13</f>
        <v>Beneficiario 8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B8'!I16</f>
        <v>0</v>
      </c>
      <c r="C10" s="120">
        <f>'7.1.A Ppto Detallado B8'!I73</f>
        <v>0</v>
      </c>
      <c r="D10" s="120">
        <f>'7.1.A Ppto Detallado B8'!I175</f>
        <v>0</v>
      </c>
      <c r="E10" s="120">
        <f>'7.1.A Ppto Detallado B8'!I277</f>
        <v>0</v>
      </c>
      <c r="F10" s="120">
        <f>'7.1.A Ppto Detallado B8'!I379</f>
        <v>0</v>
      </c>
      <c r="G10" s="120">
        <f>'7.1.A Ppto Detallado B8'!I481</f>
        <v>0</v>
      </c>
      <c r="H10" s="120">
        <f>'7.1.A Ppto Detallado B8'!I583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B8'!I20</f>
        <v>0</v>
      </c>
      <c r="C11" s="120">
        <f>'7.1.A Ppto Detallado B8'!I77</f>
        <v>0</v>
      </c>
      <c r="D11" s="120">
        <f>'7.1.A Ppto Detallado B8'!I179</f>
        <v>0</v>
      </c>
      <c r="E11" s="120">
        <f>'7.1.A Ppto Detallado B8'!I281</f>
        <v>0</v>
      </c>
      <c r="F11" s="120">
        <f>'7.1.A Ppto Detallado B8'!I383</f>
        <v>0</v>
      </c>
      <c r="G11" s="120">
        <f>'7.1.A Ppto Detallado B8'!I485</f>
        <v>0</v>
      </c>
      <c r="H11" s="120">
        <f>'7.1.A Ppto Detallado B8'!I587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B8'!I32</f>
        <v>0</v>
      </c>
      <c r="C12" s="120">
        <f>'7.1.A Ppto Detallado B8'!I100</f>
        <v>0</v>
      </c>
      <c r="D12" s="120">
        <f>'7.1.A Ppto Detallado B8'!I202</f>
        <v>0</v>
      </c>
      <c r="E12" s="120">
        <f>'7.1.A Ppto Detallado B8'!I304</f>
        <v>0</v>
      </c>
      <c r="F12" s="120">
        <f>'7.1.A Ppto Detallado B8'!I406</f>
        <v>0</v>
      </c>
      <c r="G12" s="120">
        <f>'7.1.A Ppto Detallado B8'!I508</f>
        <v>0</v>
      </c>
      <c r="H12" s="120">
        <f>'7.1.A Ppto Detallado B8'!I610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B8'!I44</f>
        <v>0</v>
      </c>
      <c r="C13" s="120">
        <f>'7.1.A Ppto Detallado B8'!I123</f>
        <v>0</v>
      </c>
      <c r="D13" s="120">
        <f>'7.1.A Ppto Detallado B8'!I225</f>
        <v>0</v>
      </c>
      <c r="E13" s="120">
        <f>'7.1.A Ppto Detallado B8'!I327</f>
        <v>0</v>
      </c>
      <c r="F13" s="120">
        <f>'7.1.A Ppto Detallado B8'!I429</f>
        <v>0</v>
      </c>
      <c r="G13" s="120">
        <f>'7.1.A Ppto Detallado B8'!I531</f>
        <v>0</v>
      </c>
      <c r="H13" s="120">
        <f>'7.1.A Ppto Detallado B8'!I633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B8'!I146</f>
        <v>0</v>
      </c>
      <c r="D14" s="120">
        <f>'7.1.A Ppto Detallado B8'!I248</f>
        <v>0</v>
      </c>
      <c r="E14" s="120">
        <f>'7.1.A Ppto Detallado B8'!I350</f>
        <v>0</v>
      </c>
      <c r="F14" s="120">
        <f>'7.1.A Ppto Detallado B8'!I452</f>
        <v>0</v>
      </c>
      <c r="G14" s="120">
        <f>'7.1.A Ppto Detallado B8'!I554</f>
        <v>0</v>
      </c>
      <c r="H14" s="120">
        <f>'7.1.A Ppto Detallado B8'!I656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Resumen'!C13</f>
        <v>Beneficiario 8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28" priority="9" stopIfTrue="1" operator="notEqual">
      <formula>$I$11</formula>
    </cfRule>
  </conditionalFormatting>
  <conditionalFormatting sqref="L23">
    <cfRule type="cellIs" dxfId="127" priority="8" stopIfTrue="1" operator="notEqual">
      <formula>$I$12</formula>
    </cfRule>
  </conditionalFormatting>
  <conditionalFormatting sqref="L24">
    <cfRule type="cellIs" dxfId="126" priority="7" stopIfTrue="1" operator="notEqual">
      <formula>$I$13</formula>
    </cfRule>
  </conditionalFormatting>
  <conditionalFormatting sqref="L25">
    <cfRule type="cellIs" dxfId="125" priority="6" stopIfTrue="1" operator="notEqual">
      <formula>$I$14</formula>
    </cfRule>
  </conditionalFormatting>
  <conditionalFormatting sqref="L26">
    <cfRule type="cellIs" dxfId="124" priority="5" stopIfTrue="1" operator="notEqual">
      <formula>$I$15</formula>
    </cfRule>
  </conditionalFormatting>
  <conditionalFormatting sqref="I15">
    <cfRule type="cellIs" dxfId="123" priority="4" stopIfTrue="1" operator="notEqual">
      <formula>$L26</formula>
    </cfRule>
  </conditionalFormatting>
  <conditionalFormatting sqref="I10:I14">
    <cfRule type="cellIs" dxfId="122" priority="3" stopIfTrue="1" operator="notEqual">
      <formula>$L21</formula>
    </cfRule>
  </conditionalFormatting>
  <conditionalFormatting sqref="G16">
    <cfRule type="cellIs" dxfId="121" priority="2" stopIfTrue="1" operator="greaterThan">
      <formula>0.06</formula>
    </cfRule>
  </conditionalFormatting>
  <conditionalFormatting sqref="L21">
    <cfRule type="cellIs" dxfId="12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1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Resumen'!$C$14</f>
        <v>Beneficiario 9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Resumen'!$C$14</f>
        <v>Beneficiario 9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Resumen'!$C$14</f>
        <v>Beneficiario 9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Resumen'!$C$14</f>
        <v>Beneficiario 9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Resumen'!$C$14</f>
        <v>Beneficiario 9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Resumen'!$C$14</f>
        <v>Beneficiario 9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Resumen'!$C$14</f>
        <v>Beneficiario 9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1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W172"/>
  <sheetViews>
    <sheetView showGridLines="0" tabSelected="1" zoomScaleNormal="100" zoomScaleSheetLayoutView="45" workbookViewId="0">
      <selection activeCell="G22" sqref="G22"/>
    </sheetView>
  </sheetViews>
  <sheetFormatPr baseColWidth="10" defaultColWidth="10.85546875" defaultRowHeight="12.75"/>
  <cols>
    <col min="1" max="1" width="34.7109375" style="1" customWidth="1"/>
    <col min="2" max="2" width="13.140625" style="1" customWidth="1"/>
    <col min="3" max="3" width="12.5703125" style="1" bestFit="1" customWidth="1"/>
    <col min="4" max="11" width="10.42578125" style="1" bestFit="1" customWidth="1"/>
    <col min="12" max="21" width="9.85546875" style="1" bestFit="1" customWidth="1"/>
    <col min="22" max="22" width="12.5703125" style="1" bestFit="1" customWidth="1"/>
    <col min="23" max="24" width="11.85546875" style="1" bestFit="1" customWidth="1"/>
    <col min="25" max="16384" width="10.85546875" style="1"/>
  </cols>
  <sheetData>
    <row r="1" spans="1:23" ht="25.5">
      <c r="A1" s="57" t="s">
        <v>92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</row>
    <row r="3" spans="1:23" ht="1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23" ht="15">
      <c r="A4" s="12" t="str">
        <f>'1. Resumen'!$A$2</f>
        <v>XXX_ACRÓNIMO_E/P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 ht="15">
      <c r="A5" s="56" t="s">
        <v>91</v>
      </c>
      <c r="B5" s="13" t="s">
        <v>8</v>
      </c>
      <c r="C5" s="13" t="s">
        <v>9</v>
      </c>
      <c r="D5" s="13" t="s">
        <v>10</v>
      </c>
      <c r="E5" s="13" t="s">
        <v>11</v>
      </c>
      <c r="F5" s="13" t="s">
        <v>12</v>
      </c>
      <c r="G5" s="13" t="s">
        <v>13</v>
      </c>
      <c r="H5" s="13" t="s">
        <v>14</v>
      </c>
      <c r="I5" s="13" t="s">
        <v>15</v>
      </c>
      <c r="J5" s="13" t="s">
        <v>16</v>
      </c>
      <c r="K5" s="13" t="s">
        <v>32</v>
      </c>
      <c r="L5" s="13" t="s">
        <v>33</v>
      </c>
      <c r="M5" s="13" t="s">
        <v>34</v>
      </c>
      <c r="N5" s="13" t="s">
        <v>35</v>
      </c>
      <c r="O5" s="13" t="s">
        <v>36</v>
      </c>
      <c r="P5" s="13" t="s">
        <v>37</v>
      </c>
      <c r="Q5" s="13" t="s">
        <v>38</v>
      </c>
      <c r="R5" s="13" t="s">
        <v>39</v>
      </c>
      <c r="S5" s="13" t="s">
        <v>40</v>
      </c>
      <c r="T5" s="13" t="s">
        <v>41</v>
      </c>
      <c r="U5" s="13" t="s">
        <v>42</v>
      </c>
      <c r="V5" s="13" t="s">
        <v>1</v>
      </c>
      <c r="W5" s="13" t="s">
        <v>0</v>
      </c>
    </row>
    <row r="6" spans="1:23" ht="15">
      <c r="A6" s="17" t="str">
        <f>'2. G por Categ_Activ_y_Anualid'!A6</f>
        <v>1. Personal directo</v>
      </c>
      <c r="B6" s="59">
        <f>'7.1.C Resumen BP'!I10</f>
        <v>0</v>
      </c>
      <c r="C6" s="59">
        <f>'7.1.C Resumen B2'!I10</f>
        <v>0</v>
      </c>
      <c r="D6" s="59">
        <f>'7.1.C Resumen B3'!I10</f>
        <v>0</v>
      </c>
      <c r="E6" s="59">
        <f>'7.1.C Resumen B4'!I10</f>
        <v>0</v>
      </c>
      <c r="F6" s="59">
        <f>'7.1.C Resumen B5'!I10</f>
        <v>0</v>
      </c>
      <c r="G6" s="59">
        <f>'7.1.C Resumen B6'!I10</f>
        <v>0</v>
      </c>
      <c r="H6" s="59">
        <f>'7.1.C Resumen B7'!I10</f>
        <v>0</v>
      </c>
      <c r="I6" s="59">
        <f>'7.1.C Resumen B8'!I10</f>
        <v>0</v>
      </c>
      <c r="J6" s="59">
        <f>'7.1.C Resumen B9'!I10</f>
        <v>0</v>
      </c>
      <c r="K6" s="59">
        <f>'7.1.C Resumen B10'!I10</f>
        <v>0</v>
      </c>
      <c r="L6" s="59">
        <f>'7.1.C Resumen B11'!I10</f>
        <v>0</v>
      </c>
      <c r="M6" s="59">
        <f>'7.1.C Resumen B12'!I10</f>
        <v>0</v>
      </c>
      <c r="N6" s="59">
        <f>'7.1.C Resumen B13'!I10</f>
        <v>0</v>
      </c>
      <c r="O6" s="59">
        <f>'7.1.C Resumen B14'!I10</f>
        <v>0</v>
      </c>
      <c r="P6" s="59">
        <f>'7.1.C Resumen B15'!I10</f>
        <v>0</v>
      </c>
      <c r="Q6" s="59">
        <f>'7.1.C Resumen B16'!I10</f>
        <v>0</v>
      </c>
      <c r="R6" s="59">
        <f>'7.1.C Resumen B17'!I10</f>
        <v>0</v>
      </c>
      <c r="S6" s="59">
        <f>'7.1.C Resumen B18'!I10</f>
        <v>0</v>
      </c>
      <c r="T6" s="59">
        <f>'7.1.C Resumen B19'!I10</f>
        <v>0</v>
      </c>
      <c r="U6" s="59">
        <f>'7.1.C Resumen B20'!I10</f>
        <v>0</v>
      </c>
      <c r="V6" s="15">
        <f t="shared" ref="V6:V12" si="0">SUM(B6:U6)</f>
        <v>0</v>
      </c>
      <c r="W6" s="16">
        <f>IF($V6=0,0,$V6/$V$11)</f>
        <v>0</v>
      </c>
    </row>
    <row r="7" spans="1:23" ht="30">
      <c r="A7" s="17" t="str">
        <f>'2. G por Categ_Activ_y_Anualid'!A7</f>
        <v>2. Gastos de oficina y administrativos</v>
      </c>
      <c r="B7" s="59">
        <f>'7.1.C Resumen BP'!I11</f>
        <v>0</v>
      </c>
      <c r="C7" s="59">
        <f>'7.1.C Resumen B2'!I11</f>
        <v>0</v>
      </c>
      <c r="D7" s="59">
        <f>'7.1.C Resumen B3'!I11</f>
        <v>0</v>
      </c>
      <c r="E7" s="59">
        <f>'7.1.C Resumen B4'!I11</f>
        <v>0</v>
      </c>
      <c r="F7" s="59">
        <f>'7.1.C Resumen B5'!I11</f>
        <v>0</v>
      </c>
      <c r="G7" s="59">
        <f>'7.1.C Resumen B6'!I11</f>
        <v>0</v>
      </c>
      <c r="H7" s="59">
        <f>'7.1.C Resumen B7'!I11</f>
        <v>0</v>
      </c>
      <c r="I7" s="59">
        <f>'7.1.C Resumen B8'!I11</f>
        <v>0</v>
      </c>
      <c r="J7" s="59">
        <f>'7.1.C Resumen B9'!I11</f>
        <v>0</v>
      </c>
      <c r="K7" s="59">
        <f>'7.1.C Resumen B10'!I11</f>
        <v>0</v>
      </c>
      <c r="L7" s="59">
        <f>'7.1.C Resumen B11'!I11</f>
        <v>0</v>
      </c>
      <c r="M7" s="59">
        <f>'7.1.C Resumen B12'!I11</f>
        <v>0</v>
      </c>
      <c r="N7" s="59">
        <f>'7.1.C Resumen B13'!I11</f>
        <v>0</v>
      </c>
      <c r="O7" s="59">
        <f>'7.1.C Resumen B14'!I11</f>
        <v>0</v>
      </c>
      <c r="P7" s="59">
        <f>'7.1.C Resumen B15'!I11</f>
        <v>0</v>
      </c>
      <c r="Q7" s="59">
        <f>'7.1.C Resumen B16'!I11</f>
        <v>0</v>
      </c>
      <c r="R7" s="59">
        <f>'7.1.C Resumen B17'!I11</f>
        <v>0</v>
      </c>
      <c r="S7" s="59">
        <f>'7.1.C Resumen B18'!I11</f>
        <v>0</v>
      </c>
      <c r="T7" s="59">
        <f>'7.1.C Resumen B19'!I11</f>
        <v>0</v>
      </c>
      <c r="U7" s="59">
        <f>'7.1.C Resumen B20'!I11</f>
        <v>0</v>
      </c>
      <c r="V7" s="15">
        <f t="shared" si="0"/>
        <v>0</v>
      </c>
      <c r="W7" s="16">
        <f t="shared" ref="W7:W10" si="1">IF($V7=0,0,$V7/$V$11)</f>
        <v>0</v>
      </c>
    </row>
    <row r="8" spans="1:23" ht="15">
      <c r="A8" s="17" t="str">
        <f>'2. G por Categ_Activ_y_Anualid'!A8</f>
        <v>3. Viaje y alojamiento</v>
      </c>
      <c r="B8" s="59">
        <f>'7.1.C Resumen BP'!I12</f>
        <v>0</v>
      </c>
      <c r="C8" s="59">
        <f>'7.1.C Resumen B2'!I12</f>
        <v>0</v>
      </c>
      <c r="D8" s="59">
        <f>'7.1.C Resumen B3'!I12</f>
        <v>0</v>
      </c>
      <c r="E8" s="59">
        <f>'7.1.C Resumen B4'!I12</f>
        <v>0</v>
      </c>
      <c r="F8" s="59">
        <f>'7.1.C Resumen B5'!I12</f>
        <v>0</v>
      </c>
      <c r="G8" s="59">
        <f>'7.1.C Resumen B6'!I12</f>
        <v>0</v>
      </c>
      <c r="H8" s="59">
        <f>'7.1.C Resumen B7'!I12</f>
        <v>0</v>
      </c>
      <c r="I8" s="59">
        <f>'7.1.C Resumen B8'!I12</f>
        <v>0</v>
      </c>
      <c r="J8" s="59">
        <f>'7.1.C Resumen B9'!I12</f>
        <v>0</v>
      </c>
      <c r="K8" s="59">
        <f>'7.1.C Resumen B10'!I12</f>
        <v>0</v>
      </c>
      <c r="L8" s="59">
        <f>'7.1.C Resumen B11'!I12</f>
        <v>0</v>
      </c>
      <c r="M8" s="59">
        <f>'7.1.C Resumen B12'!I12</f>
        <v>0</v>
      </c>
      <c r="N8" s="59">
        <f>'7.1.C Resumen B13'!I12</f>
        <v>0</v>
      </c>
      <c r="O8" s="59">
        <f>'7.1.C Resumen B14'!I12</f>
        <v>0</v>
      </c>
      <c r="P8" s="59">
        <f>'7.1.C Resumen B15'!I12</f>
        <v>0</v>
      </c>
      <c r="Q8" s="59">
        <f>'7.1.C Resumen B16'!I12</f>
        <v>0</v>
      </c>
      <c r="R8" s="59">
        <f>'7.1.C Resumen B17'!I12</f>
        <v>0</v>
      </c>
      <c r="S8" s="59">
        <f>'7.1.C Resumen B18'!I12</f>
        <v>0</v>
      </c>
      <c r="T8" s="59">
        <f>'7.1.C Resumen B19'!I12</f>
        <v>0</v>
      </c>
      <c r="U8" s="59">
        <f>'7.1.C Resumen B20'!I12</f>
        <v>0</v>
      </c>
      <c r="V8" s="15">
        <f t="shared" si="0"/>
        <v>0</v>
      </c>
      <c r="W8" s="16">
        <f t="shared" si="1"/>
        <v>0</v>
      </c>
    </row>
    <row r="9" spans="1:23" ht="30">
      <c r="A9" s="17" t="str">
        <f>'2. G por Categ_Activ_y_Anualid'!A9</f>
        <v>4. Servicios y expertos externos</v>
      </c>
      <c r="B9" s="59">
        <f>'7.1.C Resumen BP'!I13</f>
        <v>0</v>
      </c>
      <c r="C9" s="59">
        <f>'7.1.C Resumen B2'!I13</f>
        <v>0</v>
      </c>
      <c r="D9" s="59">
        <f>'7.1.C Resumen B3'!I13</f>
        <v>0</v>
      </c>
      <c r="E9" s="59">
        <f>'7.1.C Resumen B4'!I13</f>
        <v>0</v>
      </c>
      <c r="F9" s="59">
        <f>'7.1.C Resumen B5'!I13</f>
        <v>0</v>
      </c>
      <c r="G9" s="59">
        <f>'7.1.C Resumen B6'!I13</f>
        <v>0</v>
      </c>
      <c r="H9" s="59">
        <f>'7.1.C Resumen B7'!I13</f>
        <v>0</v>
      </c>
      <c r="I9" s="59">
        <f>'7.1.C Resumen B8'!I13</f>
        <v>0</v>
      </c>
      <c r="J9" s="59">
        <f>'7.1.C Resumen B9'!I13</f>
        <v>0</v>
      </c>
      <c r="K9" s="59">
        <f>'7.1.C Resumen B10'!I13</f>
        <v>0</v>
      </c>
      <c r="L9" s="59">
        <f>'7.1.C Resumen B11'!I13</f>
        <v>0</v>
      </c>
      <c r="M9" s="59">
        <f>'7.1.C Resumen B12'!I13</f>
        <v>0</v>
      </c>
      <c r="N9" s="59">
        <f>'7.1.C Resumen B13'!I13</f>
        <v>0</v>
      </c>
      <c r="O9" s="59">
        <f>'7.1.C Resumen B14'!I13</f>
        <v>0</v>
      </c>
      <c r="P9" s="59">
        <f>'7.1.C Resumen B15'!I13</f>
        <v>0</v>
      </c>
      <c r="Q9" s="59">
        <f>'7.1.C Resumen B16'!I13</f>
        <v>0</v>
      </c>
      <c r="R9" s="59">
        <f>'7.1.C Resumen B17'!I13</f>
        <v>0</v>
      </c>
      <c r="S9" s="59">
        <f>'7.1.C Resumen B18'!I13</f>
        <v>0</v>
      </c>
      <c r="T9" s="59">
        <f>'7.1.C Resumen B19'!I13</f>
        <v>0</v>
      </c>
      <c r="U9" s="59">
        <f>'7.1.C Resumen B20'!I13</f>
        <v>0</v>
      </c>
      <c r="V9" s="15">
        <f t="shared" si="0"/>
        <v>0</v>
      </c>
      <c r="W9" s="16">
        <f t="shared" si="1"/>
        <v>0</v>
      </c>
    </row>
    <row r="10" spans="1:23" ht="15.75" customHeight="1">
      <c r="A10" s="17" t="str">
        <f>'2. G por Categ_Activ_y_Anualid'!A10</f>
        <v>5. Equipamientos</v>
      </c>
      <c r="B10" s="59">
        <f>'7.1.C Resumen BP'!I14</f>
        <v>0</v>
      </c>
      <c r="C10" s="59">
        <f>'7.1.C Resumen B2'!I14</f>
        <v>0</v>
      </c>
      <c r="D10" s="59">
        <f>'7.1.C Resumen B3'!I14</f>
        <v>0</v>
      </c>
      <c r="E10" s="59">
        <f>'7.1.C Resumen B4'!I14</f>
        <v>0</v>
      </c>
      <c r="F10" s="59">
        <f>'7.1.C Resumen B5'!I14</f>
        <v>0</v>
      </c>
      <c r="G10" s="59">
        <f>'7.1.C Resumen B6'!I14</f>
        <v>0</v>
      </c>
      <c r="H10" s="59">
        <f>'7.1.C Resumen B7'!I14</f>
        <v>0</v>
      </c>
      <c r="I10" s="59">
        <f>'7.1.C Resumen B8'!I14</f>
        <v>0</v>
      </c>
      <c r="J10" s="59">
        <f>'7.1.C Resumen B9'!I14</f>
        <v>0</v>
      </c>
      <c r="K10" s="59">
        <f>'7.1.C Resumen B10'!I14</f>
        <v>0</v>
      </c>
      <c r="L10" s="59">
        <f>'7.1.C Resumen B11'!I14</f>
        <v>0</v>
      </c>
      <c r="M10" s="59">
        <f>'7.1.C Resumen B12'!I14</f>
        <v>0</v>
      </c>
      <c r="N10" s="59">
        <f>'7.1.C Resumen B13'!I14</f>
        <v>0</v>
      </c>
      <c r="O10" s="59">
        <f>'7.1.C Resumen B14'!I14</f>
        <v>0</v>
      </c>
      <c r="P10" s="59">
        <f>'7.1.C Resumen B15'!I14</f>
        <v>0</v>
      </c>
      <c r="Q10" s="59">
        <f>'7.1.C Resumen B16'!I14</f>
        <v>0</v>
      </c>
      <c r="R10" s="59">
        <f>'7.1.C Resumen B17'!I14</f>
        <v>0</v>
      </c>
      <c r="S10" s="59">
        <f>'7.1.C Resumen B18'!I14</f>
        <v>0</v>
      </c>
      <c r="T10" s="59">
        <f>'7.1.C Resumen B19'!I14</f>
        <v>0</v>
      </c>
      <c r="U10" s="59">
        <f>'7.1.C Resumen B20'!I14</f>
        <v>0</v>
      </c>
      <c r="V10" s="15">
        <f t="shared" si="0"/>
        <v>0</v>
      </c>
      <c r="W10" s="16">
        <f t="shared" si="1"/>
        <v>0</v>
      </c>
    </row>
    <row r="11" spans="1:23" ht="15">
      <c r="A11" s="19" t="s">
        <v>1</v>
      </c>
      <c r="B11" s="15">
        <f t="shared" ref="B11:U11" si="2">SUM(B6:B10)</f>
        <v>0</v>
      </c>
      <c r="C11" s="15">
        <f t="shared" si="2"/>
        <v>0</v>
      </c>
      <c r="D11" s="15">
        <f t="shared" si="2"/>
        <v>0</v>
      </c>
      <c r="E11" s="15">
        <f t="shared" si="2"/>
        <v>0</v>
      </c>
      <c r="F11" s="15">
        <f t="shared" si="2"/>
        <v>0</v>
      </c>
      <c r="G11" s="15">
        <f t="shared" si="2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  <c r="L11" s="15">
        <f t="shared" si="2"/>
        <v>0</v>
      </c>
      <c r="M11" s="15">
        <f t="shared" si="2"/>
        <v>0</v>
      </c>
      <c r="N11" s="15">
        <f t="shared" si="2"/>
        <v>0</v>
      </c>
      <c r="O11" s="15">
        <f t="shared" si="2"/>
        <v>0</v>
      </c>
      <c r="P11" s="15">
        <f t="shared" si="2"/>
        <v>0</v>
      </c>
      <c r="Q11" s="15">
        <f t="shared" si="2"/>
        <v>0</v>
      </c>
      <c r="R11" s="15">
        <f t="shared" si="2"/>
        <v>0</v>
      </c>
      <c r="S11" s="15">
        <f t="shared" si="2"/>
        <v>0</v>
      </c>
      <c r="T11" s="15">
        <f t="shared" si="2"/>
        <v>0</v>
      </c>
      <c r="U11" s="15">
        <f t="shared" si="2"/>
        <v>0</v>
      </c>
      <c r="V11" s="15">
        <f t="shared" si="0"/>
        <v>0</v>
      </c>
      <c r="W11" s="16">
        <f>SUM(W6:W10)</f>
        <v>0</v>
      </c>
    </row>
    <row r="12" spans="1:23" ht="15">
      <c r="A12" s="20" t="s">
        <v>50</v>
      </c>
      <c r="B12" s="26">
        <f t="shared" ref="B12:U12" si="3">IF(B$11=0,0,B$11/$V$11)</f>
        <v>0</v>
      </c>
      <c r="C12" s="26">
        <f t="shared" si="3"/>
        <v>0</v>
      </c>
      <c r="D12" s="26">
        <f t="shared" si="3"/>
        <v>0</v>
      </c>
      <c r="E12" s="26">
        <f t="shared" si="3"/>
        <v>0</v>
      </c>
      <c r="F12" s="26">
        <f t="shared" si="3"/>
        <v>0</v>
      </c>
      <c r="G12" s="26">
        <f t="shared" si="3"/>
        <v>0</v>
      </c>
      <c r="H12" s="26">
        <f t="shared" si="3"/>
        <v>0</v>
      </c>
      <c r="I12" s="26">
        <f t="shared" si="3"/>
        <v>0</v>
      </c>
      <c r="J12" s="26">
        <f t="shared" si="3"/>
        <v>0</v>
      </c>
      <c r="K12" s="26">
        <f t="shared" si="3"/>
        <v>0</v>
      </c>
      <c r="L12" s="26">
        <f t="shared" si="3"/>
        <v>0</v>
      </c>
      <c r="M12" s="26">
        <f t="shared" si="3"/>
        <v>0</v>
      </c>
      <c r="N12" s="26">
        <f t="shared" si="3"/>
        <v>0</v>
      </c>
      <c r="O12" s="26">
        <f t="shared" si="3"/>
        <v>0</v>
      </c>
      <c r="P12" s="26">
        <f t="shared" si="3"/>
        <v>0</v>
      </c>
      <c r="Q12" s="26">
        <f t="shared" si="3"/>
        <v>0</v>
      </c>
      <c r="R12" s="26">
        <f t="shared" si="3"/>
        <v>0</v>
      </c>
      <c r="S12" s="26">
        <f t="shared" si="3"/>
        <v>0</v>
      </c>
      <c r="T12" s="26">
        <f t="shared" si="3"/>
        <v>0</v>
      </c>
      <c r="U12" s="26">
        <f t="shared" si="3"/>
        <v>0</v>
      </c>
      <c r="V12" s="26">
        <f t="shared" si="0"/>
        <v>0</v>
      </c>
      <c r="W12" s="16"/>
    </row>
    <row r="13" spans="1:23" ht="1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23" ht="15">
      <c r="A14" s="12" t="str">
        <f>'1. Resumen'!$A$2</f>
        <v>XXX_ACRÓNIMO_E/P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ht="15">
      <c r="A15" s="56" t="s">
        <v>90</v>
      </c>
      <c r="B15" s="13" t="s">
        <v>8</v>
      </c>
      <c r="C15" s="13" t="s">
        <v>9</v>
      </c>
      <c r="D15" s="13" t="s">
        <v>10</v>
      </c>
      <c r="E15" s="13" t="s">
        <v>11</v>
      </c>
      <c r="F15" s="13" t="s">
        <v>12</v>
      </c>
      <c r="G15" s="13" t="s">
        <v>13</v>
      </c>
      <c r="H15" s="13" t="s">
        <v>14</v>
      </c>
      <c r="I15" s="13" t="s">
        <v>15</v>
      </c>
      <c r="J15" s="13" t="s">
        <v>16</v>
      </c>
      <c r="K15" s="13" t="s">
        <v>32</v>
      </c>
      <c r="L15" s="13" t="s">
        <v>33</v>
      </c>
      <c r="M15" s="13" t="s">
        <v>34</v>
      </c>
      <c r="N15" s="13" t="s">
        <v>35</v>
      </c>
      <c r="O15" s="13" t="s">
        <v>36</v>
      </c>
      <c r="P15" s="13" t="s">
        <v>37</v>
      </c>
      <c r="Q15" s="13" t="s">
        <v>38</v>
      </c>
      <c r="R15" s="13" t="s">
        <v>39</v>
      </c>
      <c r="S15" s="13" t="s">
        <v>40</v>
      </c>
      <c r="T15" s="13" t="s">
        <v>41</v>
      </c>
      <c r="U15" s="13" t="s">
        <v>42</v>
      </c>
      <c r="V15" s="13" t="s">
        <v>1</v>
      </c>
      <c r="W15" s="13" t="s">
        <v>0</v>
      </c>
    </row>
    <row r="16" spans="1:23" ht="15">
      <c r="A16" s="56" t="s">
        <v>51</v>
      </c>
      <c r="B16" s="59">
        <f>'7.1.C Resumen BP'!B15</f>
        <v>0</v>
      </c>
      <c r="C16" s="59">
        <f>'7.1.C Resumen B2'!B15</f>
        <v>0</v>
      </c>
      <c r="D16" s="59">
        <f>'7.1.C Resumen B3'!B15</f>
        <v>0</v>
      </c>
      <c r="E16" s="59">
        <f>'7.1.C Resumen B4'!B15</f>
        <v>0</v>
      </c>
      <c r="F16" s="59">
        <f>'7.1.C Resumen B5'!B15</f>
        <v>0</v>
      </c>
      <c r="G16" s="59">
        <f>'7.1.C Resumen B6'!B15</f>
        <v>0</v>
      </c>
      <c r="H16" s="59">
        <f>'7.1.C Resumen B7'!B15</f>
        <v>0</v>
      </c>
      <c r="I16" s="59">
        <f>'7.1.C Resumen B8'!B15</f>
        <v>0</v>
      </c>
      <c r="J16" s="59">
        <f>'7.1.C Resumen B9'!B15</f>
        <v>0</v>
      </c>
      <c r="K16" s="59">
        <f>'7.1.C Resumen B10'!B15</f>
        <v>0</v>
      </c>
      <c r="L16" s="59">
        <f>'7.1.C Resumen B11'!B15</f>
        <v>0</v>
      </c>
      <c r="M16" s="59">
        <f>'7.1.C Resumen B12'!B15</f>
        <v>0</v>
      </c>
      <c r="N16" s="59">
        <f>'7.1.C Resumen B13'!B15</f>
        <v>0</v>
      </c>
      <c r="O16" s="59">
        <f>'7.1.C Resumen B14'!B15</f>
        <v>0</v>
      </c>
      <c r="P16" s="59">
        <f>'7.1.C Resumen B15'!B15</f>
        <v>0</v>
      </c>
      <c r="Q16" s="59">
        <f>'7.1.C Resumen B16'!B15</f>
        <v>0</v>
      </c>
      <c r="R16" s="59">
        <f>'7.1.C Resumen B17'!B15</f>
        <v>0</v>
      </c>
      <c r="S16" s="59">
        <f>'7.1.C Resumen B18'!B15</f>
        <v>0</v>
      </c>
      <c r="T16" s="59">
        <f>'7.1.C Resumen B19'!B15</f>
        <v>0</v>
      </c>
      <c r="U16" s="59">
        <f>'7.1.C Resumen B20'!B15</f>
        <v>0</v>
      </c>
      <c r="V16" s="15">
        <f>SUM(B16:U16)</f>
        <v>0</v>
      </c>
      <c r="W16" s="16">
        <f>IF($V16=0,0,V16/$V$23)</f>
        <v>0</v>
      </c>
    </row>
    <row r="17" spans="1:23" ht="15">
      <c r="A17" s="13" t="s">
        <v>18</v>
      </c>
      <c r="B17" s="59">
        <f>'7.1.C Resumen BP'!C15</f>
        <v>0</v>
      </c>
      <c r="C17" s="59">
        <f>'7.1.C Resumen B2'!C15</f>
        <v>0</v>
      </c>
      <c r="D17" s="59">
        <f>'7.1.C Resumen B3'!C15</f>
        <v>0</v>
      </c>
      <c r="E17" s="59">
        <f>'7.1.C Resumen B4'!C15</f>
        <v>0</v>
      </c>
      <c r="F17" s="59">
        <f>'7.1.C Resumen B5'!C15</f>
        <v>0</v>
      </c>
      <c r="G17" s="59">
        <f>'7.1.C Resumen B6'!C15</f>
        <v>0</v>
      </c>
      <c r="H17" s="59">
        <f>'7.1.C Resumen B7'!C15</f>
        <v>0</v>
      </c>
      <c r="I17" s="59">
        <f>'7.1.C Resumen B8'!C15</f>
        <v>0</v>
      </c>
      <c r="J17" s="59">
        <f>'7.1.C Resumen B9'!C15</f>
        <v>0</v>
      </c>
      <c r="K17" s="59">
        <f>'7.1.C Resumen B10'!C15</f>
        <v>0</v>
      </c>
      <c r="L17" s="59">
        <f>'7.1.C Resumen B11'!C15</f>
        <v>0</v>
      </c>
      <c r="M17" s="59">
        <f>'7.1.C Resumen B12'!C15</f>
        <v>0</v>
      </c>
      <c r="N17" s="59">
        <f>'7.1.C Resumen B13'!C15</f>
        <v>0</v>
      </c>
      <c r="O17" s="59">
        <f>'7.1.C Resumen B14'!C15</f>
        <v>0</v>
      </c>
      <c r="P17" s="59">
        <f>'7.1.C Resumen B15'!C15</f>
        <v>0</v>
      </c>
      <c r="Q17" s="59">
        <f>'7.1.C Resumen B16'!C15</f>
        <v>0</v>
      </c>
      <c r="R17" s="59">
        <f>'7.1.C Resumen B17'!C15</f>
        <v>0</v>
      </c>
      <c r="S17" s="59">
        <f>'7.1.C Resumen B18'!C15</f>
        <v>0</v>
      </c>
      <c r="T17" s="59">
        <f>'7.1.C Resumen B19'!C15</f>
        <v>0</v>
      </c>
      <c r="U17" s="59">
        <f>'7.1.C Resumen B20'!C15</f>
        <v>0</v>
      </c>
      <c r="V17" s="15">
        <f t="shared" ref="V17:V23" si="4">SUM(B17:U17)</f>
        <v>0</v>
      </c>
      <c r="W17" s="16">
        <f t="shared" ref="W17:W22" si="5">IF($V17=0,0,V17/$V$23)</f>
        <v>0</v>
      </c>
    </row>
    <row r="18" spans="1:23" ht="15">
      <c r="A18" s="13" t="s">
        <v>19</v>
      </c>
      <c r="B18" s="59">
        <f>'7.1.C Resumen BP'!D15</f>
        <v>0</v>
      </c>
      <c r="C18" s="59">
        <f>'7.1.C Resumen B2'!D15</f>
        <v>0</v>
      </c>
      <c r="D18" s="59">
        <f>'7.1.C Resumen B3'!D15</f>
        <v>0</v>
      </c>
      <c r="E18" s="59">
        <f>'7.1.C Resumen B4'!D15</f>
        <v>0</v>
      </c>
      <c r="F18" s="59">
        <f>'7.1.C Resumen B5'!D15</f>
        <v>0</v>
      </c>
      <c r="G18" s="59">
        <f>'7.1.C Resumen B6'!D15</f>
        <v>0</v>
      </c>
      <c r="H18" s="59">
        <f>'7.1.C Resumen B7'!D15</f>
        <v>0</v>
      </c>
      <c r="I18" s="59">
        <f>'7.1.C Resumen B8'!D15</f>
        <v>0</v>
      </c>
      <c r="J18" s="59">
        <f>'7.1.C Resumen B9'!D15</f>
        <v>0</v>
      </c>
      <c r="K18" s="59">
        <f>'7.1.C Resumen B10'!D15</f>
        <v>0</v>
      </c>
      <c r="L18" s="59">
        <f>'7.1.C Resumen B11'!D15</f>
        <v>0</v>
      </c>
      <c r="M18" s="59">
        <f>'7.1.C Resumen B12'!D15</f>
        <v>0</v>
      </c>
      <c r="N18" s="59">
        <f>'7.1.C Resumen B13'!D15</f>
        <v>0</v>
      </c>
      <c r="O18" s="59">
        <f>'7.1.C Resumen B14'!D15</f>
        <v>0</v>
      </c>
      <c r="P18" s="59">
        <f>'7.1.C Resumen B15'!D15</f>
        <v>0</v>
      </c>
      <c r="Q18" s="59">
        <f>'7.1.C Resumen B16'!D15</f>
        <v>0</v>
      </c>
      <c r="R18" s="59">
        <f>'7.1.C Resumen B17'!D15</f>
        <v>0</v>
      </c>
      <c r="S18" s="59">
        <f>'7.1.C Resumen B18'!D15</f>
        <v>0</v>
      </c>
      <c r="T18" s="59">
        <f>'7.1.C Resumen B19'!D15</f>
        <v>0</v>
      </c>
      <c r="U18" s="59">
        <f>'7.1.C Resumen B20'!D15</f>
        <v>0</v>
      </c>
      <c r="V18" s="15">
        <f t="shared" si="4"/>
        <v>0</v>
      </c>
      <c r="W18" s="16">
        <f t="shared" si="5"/>
        <v>0</v>
      </c>
    </row>
    <row r="19" spans="1:23" ht="15">
      <c r="A19" s="13" t="s">
        <v>20</v>
      </c>
      <c r="B19" s="59">
        <f>'7.1.C Resumen BP'!E15</f>
        <v>0</v>
      </c>
      <c r="C19" s="59">
        <f>'7.1.C Resumen B2'!E15</f>
        <v>0</v>
      </c>
      <c r="D19" s="59">
        <f>'7.1.C Resumen B3'!E15</f>
        <v>0</v>
      </c>
      <c r="E19" s="59">
        <f>'7.1.C Resumen B4'!E15</f>
        <v>0</v>
      </c>
      <c r="F19" s="59">
        <f>'7.1.C Resumen B5'!E15</f>
        <v>0</v>
      </c>
      <c r="G19" s="59">
        <f>'7.1.C Resumen B6'!E15</f>
        <v>0</v>
      </c>
      <c r="H19" s="59">
        <f>'7.1.C Resumen B7'!E15</f>
        <v>0</v>
      </c>
      <c r="I19" s="59">
        <f>'7.1.C Resumen B8'!E15</f>
        <v>0</v>
      </c>
      <c r="J19" s="59">
        <f>'7.1.C Resumen B9'!E15</f>
        <v>0</v>
      </c>
      <c r="K19" s="59">
        <f>'7.1.C Resumen B10'!E15</f>
        <v>0</v>
      </c>
      <c r="L19" s="59">
        <f>'7.1.C Resumen B11'!E15</f>
        <v>0</v>
      </c>
      <c r="M19" s="59">
        <f>'7.1.C Resumen B12'!E15</f>
        <v>0</v>
      </c>
      <c r="N19" s="59">
        <f>'7.1.C Resumen B13'!E15</f>
        <v>0</v>
      </c>
      <c r="O19" s="59">
        <f>'7.1.C Resumen B14'!E15</f>
        <v>0</v>
      </c>
      <c r="P19" s="59">
        <f>'7.1.C Resumen B15'!E15</f>
        <v>0</v>
      </c>
      <c r="Q19" s="59">
        <f>'7.1.C Resumen B16'!E15</f>
        <v>0</v>
      </c>
      <c r="R19" s="59">
        <f>'7.1.C Resumen B17'!E15</f>
        <v>0</v>
      </c>
      <c r="S19" s="59">
        <f>'7.1.C Resumen B18'!E15</f>
        <v>0</v>
      </c>
      <c r="T19" s="59">
        <f>'7.1.C Resumen B19'!E15</f>
        <v>0</v>
      </c>
      <c r="U19" s="59">
        <f>'7.1.C Resumen B20'!E15</f>
        <v>0</v>
      </c>
      <c r="V19" s="15">
        <f t="shared" si="4"/>
        <v>0</v>
      </c>
      <c r="W19" s="16">
        <f t="shared" si="5"/>
        <v>0</v>
      </c>
    </row>
    <row r="20" spans="1:23" ht="15">
      <c r="A20" s="56" t="s">
        <v>21</v>
      </c>
      <c r="B20" s="59">
        <f>'7.1.C Resumen BP'!F15</f>
        <v>0</v>
      </c>
      <c r="C20" s="59">
        <f>'7.1.C Resumen B2'!F15</f>
        <v>0</v>
      </c>
      <c r="D20" s="59">
        <f>'7.1.C Resumen B3'!F15</f>
        <v>0</v>
      </c>
      <c r="E20" s="59">
        <f>'7.1.C Resumen B4'!F15</f>
        <v>0</v>
      </c>
      <c r="F20" s="59">
        <f>'7.1.C Resumen B5'!F15</f>
        <v>0</v>
      </c>
      <c r="G20" s="59">
        <f>'7.1.C Resumen B6'!F15</f>
        <v>0</v>
      </c>
      <c r="H20" s="59">
        <f>'7.1.C Resumen B7'!F15</f>
        <v>0</v>
      </c>
      <c r="I20" s="59">
        <f>'7.1.C Resumen B8'!F15</f>
        <v>0</v>
      </c>
      <c r="J20" s="59">
        <f>'7.1.C Resumen B9'!F15</f>
        <v>0</v>
      </c>
      <c r="K20" s="59">
        <f>'7.1.C Resumen B10'!F15</f>
        <v>0</v>
      </c>
      <c r="L20" s="59">
        <f>'7.1.C Resumen B11'!F15</f>
        <v>0</v>
      </c>
      <c r="M20" s="59">
        <f>'7.1.C Resumen B12'!F15</f>
        <v>0</v>
      </c>
      <c r="N20" s="59">
        <f>'7.1.C Resumen B13'!F15</f>
        <v>0</v>
      </c>
      <c r="O20" s="59">
        <f>'7.1.C Resumen B14'!F15</f>
        <v>0</v>
      </c>
      <c r="P20" s="59">
        <f>'7.1.C Resumen B15'!F15</f>
        <v>0</v>
      </c>
      <c r="Q20" s="59">
        <f>'7.1.C Resumen B16'!F15</f>
        <v>0</v>
      </c>
      <c r="R20" s="59">
        <f>'7.1.C Resumen B17'!F15</f>
        <v>0</v>
      </c>
      <c r="S20" s="59">
        <f>'7.1.C Resumen B18'!F15</f>
        <v>0</v>
      </c>
      <c r="T20" s="59">
        <f>'7.1.C Resumen B19'!F15</f>
        <v>0</v>
      </c>
      <c r="U20" s="59">
        <f>'7.1.C Resumen B20'!F15</f>
        <v>0</v>
      </c>
      <c r="V20" s="15">
        <f t="shared" si="4"/>
        <v>0</v>
      </c>
      <c r="W20" s="16">
        <f t="shared" si="5"/>
        <v>0</v>
      </c>
    </row>
    <row r="21" spans="1:23" ht="15">
      <c r="A21" s="56" t="s">
        <v>22</v>
      </c>
      <c r="B21" s="59">
        <f>'7.1.C Resumen BP'!G15</f>
        <v>0</v>
      </c>
      <c r="C21" s="59">
        <f>'7.1.C Resumen B2'!G15</f>
        <v>0</v>
      </c>
      <c r="D21" s="59">
        <f>'7.1.C Resumen B3'!G15</f>
        <v>0</v>
      </c>
      <c r="E21" s="59">
        <f>'7.1.C Resumen B4'!G15</f>
        <v>0</v>
      </c>
      <c r="F21" s="59">
        <f>'7.1.C Resumen B5'!G15</f>
        <v>0</v>
      </c>
      <c r="G21" s="59">
        <f>'7.1.C Resumen B6'!G15</f>
        <v>0</v>
      </c>
      <c r="H21" s="59">
        <f>'7.1.C Resumen B7'!G15</f>
        <v>0</v>
      </c>
      <c r="I21" s="59">
        <f>'7.1.C Resumen B8'!G15</f>
        <v>0</v>
      </c>
      <c r="J21" s="59">
        <f>'7.1.C Resumen B9'!G15</f>
        <v>0</v>
      </c>
      <c r="K21" s="59">
        <f>'7.1.C Resumen B10'!G15</f>
        <v>0</v>
      </c>
      <c r="L21" s="59">
        <f>'7.1.C Resumen B11'!G15</f>
        <v>0</v>
      </c>
      <c r="M21" s="59">
        <f>'7.1.C Resumen B12'!G15</f>
        <v>0</v>
      </c>
      <c r="N21" s="59">
        <f>'7.1.C Resumen B13'!G15</f>
        <v>0</v>
      </c>
      <c r="O21" s="59">
        <f>'7.1.C Resumen B14'!G15</f>
        <v>0</v>
      </c>
      <c r="P21" s="59">
        <f>'7.1.C Resumen B15'!G15</f>
        <v>0</v>
      </c>
      <c r="Q21" s="59">
        <f>'7.1.C Resumen B16'!G15</f>
        <v>0</v>
      </c>
      <c r="R21" s="59">
        <f>'7.1.C Resumen B17'!G15</f>
        <v>0</v>
      </c>
      <c r="S21" s="59">
        <f>'7.1.C Resumen B18'!G15</f>
        <v>0</v>
      </c>
      <c r="T21" s="59">
        <f>'7.1.C Resumen B19'!G15</f>
        <v>0</v>
      </c>
      <c r="U21" s="59">
        <f>'7.1.C Resumen B20'!G15</f>
        <v>0</v>
      </c>
      <c r="V21" s="15">
        <f t="shared" si="4"/>
        <v>0</v>
      </c>
      <c r="W21" s="16">
        <f t="shared" si="5"/>
        <v>0</v>
      </c>
    </row>
    <row r="22" spans="1:23" ht="15">
      <c r="A22" s="56" t="s">
        <v>23</v>
      </c>
      <c r="B22" s="59">
        <f>'7.1.C Resumen BP'!H15</f>
        <v>0</v>
      </c>
      <c r="C22" s="59">
        <f>'7.1.C Resumen B2'!H15</f>
        <v>0</v>
      </c>
      <c r="D22" s="59">
        <f>'7.1.C Resumen B3'!H15</f>
        <v>0</v>
      </c>
      <c r="E22" s="59">
        <f>'7.1.C Resumen B4'!H15</f>
        <v>0</v>
      </c>
      <c r="F22" s="59">
        <f>'7.1.C Resumen B5'!H15</f>
        <v>0</v>
      </c>
      <c r="G22" s="59">
        <f>'7.1.C Resumen B6'!H15</f>
        <v>0</v>
      </c>
      <c r="H22" s="59">
        <f>'7.1.C Resumen B7'!H15</f>
        <v>0</v>
      </c>
      <c r="I22" s="59">
        <f>'7.1.C Resumen B8'!H15</f>
        <v>0</v>
      </c>
      <c r="J22" s="59">
        <f>'7.1.C Resumen B9'!H15</f>
        <v>0</v>
      </c>
      <c r="K22" s="59">
        <f>'7.1.C Resumen B10'!H15</f>
        <v>0</v>
      </c>
      <c r="L22" s="59">
        <f>'7.1.C Resumen B11'!H15</f>
        <v>0</v>
      </c>
      <c r="M22" s="59">
        <f>'7.1.C Resumen B12'!H15</f>
        <v>0</v>
      </c>
      <c r="N22" s="59">
        <f>'7.1.C Resumen B13'!H15</f>
        <v>0</v>
      </c>
      <c r="O22" s="59">
        <f>'7.1.C Resumen B14'!H15</f>
        <v>0</v>
      </c>
      <c r="P22" s="59">
        <f>'7.1.C Resumen B15'!H15</f>
        <v>0</v>
      </c>
      <c r="Q22" s="59">
        <f>'7.1.C Resumen B16'!H15</f>
        <v>0</v>
      </c>
      <c r="R22" s="59">
        <f>'7.1.C Resumen B17'!H15</f>
        <v>0</v>
      </c>
      <c r="S22" s="59">
        <f>'7.1.C Resumen B18'!H15</f>
        <v>0</v>
      </c>
      <c r="T22" s="59">
        <f>'7.1.C Resumen B19'!H15</f>
        <v>0</v>
      </c>
      <c r="U22" s="59">
        <f>'7.1.C Resumen B20'!H15</f>
        <v>0</v>
      </c>
      <c r="V22" s="15">
        <f t="shared" si="4"/>
        <v>0</v>
      </c>
      <c r="W22" s="16">
        <f t="shared" si="5"/>
        <v>0</v>
      </c>
    </row>
    <row r="23" spans="1:23" ht="15">
      <c r="A23" s="19" t="s">
        <v>1</v>
      </c>
      <c r="B23" s="15">
        <f t="shared" ref="B23:U23" si="6">SUM(B16:B22)</f>
        <v>0</v>
      </c>
      <c r="C23" s="15">
        <f t="shared" si="6"/>
        <v>0</v>
      </c>
      <c r="D23" s="15">
        <f t="shared" si="6"/>
        <v>0</v>
      </c>
      <c r="E23" s="15">
        <f t="shared" si="6"/>
        <v>0</v>
      </c>
      <c r="F23" s="15">
        <f t="shared" si="6"/>
        <v>0</v>
      </c>
      <c r="G23" s="15">
        <f t="shared" si="6"/>
        <v>0</v>
      </c>
      <c r="H23" s="15">
        <f t="shared" si="6"/>
        <v>0</v>
      </c>
      <c r="I23" s="15">
        <f t="shared" si="6"/>
        <v>0</v>
      </c>
      <c r="J23" s="15">
        <f t="shared" si="6"/>
        <v>0</v>
      </c>
      <c r="K23" s="15">
        <f t="shared" si="6"/>
        <v>0</v>
      </c>
      <c r="L23" s="15">
        <f t="shared" si="6"/>
        <v>0</v>
      </c>
      <c r="M23" s="15">
        <f t="shared" si="6"/>
        <v>0</v>
      </c>
      <c r="N23" s="15">
        <f t="shared" si="6"/>
        <v>0</v>
      </c>
      <c r="O23" s="15">
        <f t="shared" si="6"/>
        <v>0</v>
      </c>
      <c r="P23" s="15">
        <f t="shared" si="6"/>
        <v>0</v>
      </c>
      <c r="Q23" s="15">
        <f t="shared" si="6"/>
        <v>0</v>
      </c>
      <c r="R23" s="15">
        <f t="shared" si="6"/>
        <v>0</v>
      </c>
      <c r="S23" s="15">
        <f t="shared" si="6"/>
        <v>0</v>
      </c>
      <c r="T23" s="15">
        <f t="shared" si="6"/>
        <v>0</v>
      </c>
      <c r="U23" s="15">
        <f t="shared" si="6"/>
        <v>0</v>
      </c>
      <c r="V23" s="15">
        <f t="shared" si="4"/>
        <v>0</v>
      </c>
      <c r="W23" s="16">
        <f>SUM(W16:W22)</f>
        <v>0</v>
      </c>
    </row>
    <row r="24" spans="1:23" ht="15">
      <c r="A24" s="20" t="s">
        <v>50</v>
      </c>
      <c r="B24" s="26">
        <f>IF(B$23=0,0,B$23/$V$23)</f>
        <v>0</v>
      </c>
      <c r="C24" s="26">
        <f t="shared" ref="C24:U24" si="7">IF(C$23=0,0,C$23/$V$23)</f>
        <v>0</v>
      </c>
      <c r="D24" s="26">
        <f t="shared" si="7"/>
        <v>0</v>
      </c>
      <c r="E24" s="26">
        <f t="shared" si="7"/>
        <v>0</v>
      </c>
      <c r="F24" s="26">
        <f t="shared" si="7"/>
        <v>0</v>
      </c>
      <c r="G24" s="26">
        <f t="shared" si="7"/>
        <v>0</v>
      </c>
      <c r="H24" s="26">
        <f t="shared" si="7"/>
        <v>0</v>
      </c>
      <c r="I24" s="26">
        <f t="shared" si="7"/>
        <v>0</v>
      </c>
      <c r="J24" s="26">
        <f t="shared" si="7"/>
        <v>0</v>
      </c>
      <c r="K24" s="26">
        <f t="shared" si="7"/>
        <v>0</v>
      </c>
      <c r="L24" s="26">
        <f t="shared" si="7"/>
        <v>0</v>
      </c>
      <c r="M24" s="26">
        <f t="shared" si="7"/>
        <v>0</v>
      </c>
      <c r="N24" s="26">
        <f t="shared" si="7"/>
        <v>0</v>
      </c>
      <c r="O24" s="26">
        <f t="shared" si="7"/>
        <v>0</v>
      </c>
      <c r="P24" s="26">
        <f t="shared" si="7"/>
        <v>0</v>
      </c>
      <c r="Q24" s="26">
        <f t="shared" si="7"/>
        <v>0</v>
      </c>
      <c r="R24" s="26">
        <f t="shared" si="7"/>
        <v>0</v>
      </c>
      <c r="S24" s="26">
        <f t="shared" si="7"/>
        <v>0</v>
      </c>
      <c r="T24" s="26">
        <f t="shared" si="7"/>
        <v>0</v>
      </c>
      <c r="U24" s="26">
        <f t="shared" si="7"/>
        <v>0</v>
      </c>
      <c r="V24" s="26">
        <f>SUM(B24:U24)</f>
        <v>0</v>
      </c>
      <c r="W24" s="21"/>
    </row>
    <row r="25" spans="1:23" ht="1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23" ht="15">
      <c r="A26" s="12" t="str">
        <f>'1. Resumen'!$A$2</f>
        <v>XXX_ACRÓNIMO_E/P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ht="15">
      <c r="A27" s="56" t="s">
        <v>52</v>
      </c>
      <c r="B27" s="13" t="s">
        <v>8</v>
      </c>
      <c r="C27" s="13" t="s">
        <v>9</v>
      </c>
      <c r="D27" s="13" t="s">
        <v>10</v>
      </c>
      <c r="E27" s="13" t="s">
        <v>11</v>
      </c>
      <c r="F27" s="13" t="s">
        <v>12</v>
      </c>
      <c r="G27" s="13" t="s">
        <v>13</v>
      </c>
      <c r="H27" s="13" t="s">
        <v>14</v>
      </c>
      <c r="I27" s="13" t="s">
        <v>15</v>
      </c>
      <c r="J27" s="13" t="s">
        <v>16</v>
      </c>
      <c r="K27" s="13" t="s">
        <v>32</v>
      </c>
      <c r="L27" s="13" t="s">
        <v>33</v>
      </c>
      <c r="M27" s="13" t="s">
        <v>34</v>
      </c>
      <c r="N27" s="13" t="s">
        <v>35</v>
      </c>
      <c r="O27" s="13" t="s">
        <v>36</v>
      </c>
      <c r="P27" s="13" t="s">
        <v>37</v>
      </c>
      <c r="Q27" s="13" t="s">
        <v>38</v>
      </c>
      <c r="R27" s="13" t="s">
        <v>39</v>
      </c>
      <c r="S27" s="13" t="s">
        <v>40</v>
      </c>
      <c r="T27" s="13" t="s">
        <v>41</v>
      </c>
      <c r="U27" s="13" t="s">
        <v>42</v>
      </c>
      <c r="V27" s="13" t="s">
        <v>1</v>
      </c>
      <c r="W27" s="13" t="s">
        <v>0</v>
      </c>
    </row>
    <row r="28" spans="1:23" ht="15">
      <c r="A28" s="56">
        <v>2014</v>
      </c>
      <c r="B28" s="59">
        <f>'7.1.C Resumen BP'!B26</f>
        <v>0</v>
      </c>
      <c r="C28" s="59">
        <f>'7.1.C Resumen B2'!B26</f>
        <v>0</v>
      </c>
      <c r="D28" s="59">
        <f>'7.1.C Resumen B3'!B26</f>
        <v>0</v>
      </c>
      <c r="E28" s="59">
        <f>'7.1.C Resumen B4'!B26</f>
        <v>0</v>
      </c>
      <c r="F28" s="59">
        <f>'7.1.C Resumen B5'!B26</f>
        <v>0</v>
      </c>
      <c r="G28" s="59">
        <f>'7.1.C Resumen B6'!B26</f>
        <v>0</v>
      </c>
      <c r="H28" s="59">
        <f>'7.1.C Resumen B7'!B26</f>
        <v>0</v>
      </c>
      <c r="I28" s="59">
        <f>'7.1.C Resumen B8'!B26</f>
        <v>0</v>
      </c>
      <c r="J28" s="59">
        <f>'7.1.C Resumen B9'!B26</f>
        <v>0</v>
      </c>
      <c r="K28" s="59">
        <f>'7.1.C Resumen B10'!B26</f>
        <v>0</v>
      </c>
      <c r="L28" s="59">
        <f>'7.1.C Resumen B11'!B26</f>
        <v>0</v>
      </c>
      <c r="M28" s="59">
        <f>'7.1.C Resumen B12'!B26</f>
        <v>0</v>
      </c>
      <c r="N28" s="59">
        <f>'7.1.C Resumen B13'!B26</f>
        <v>0</v>
      </c>
      <c r="O28" s="59">
        <f>'7.1.C Resumen B14'!B26</f>
        <v>0</v>
      </c>
      <c r="P28" s="59">
        <f>'7.1.C Resumen B15'!B26</f>
        <v>0</v>
      </c>
      <c r="Q28" s="59">
        <f>'7.1.C Resumen B16'!B26</f>
        <v>0</v>
      </c>
      <c r="R28" s="59">
        <f>'7.1.C Resumen B17'!B26</f>
        <v>0</v>
      </c>
      <c r="S28" s="59">
        <f>'7.1.C Resumen B18'!B26</f>
        <v>0</v>
      </c>
      <c r="T28" s="59">
        <f>'7.1.C Resumen B19'!B26</f>
        <v>0</v>
      </c>
      <c r="U28" s="59">
        <f>'7.1.C Resumen B20'!B26</f>
        <v>0</v>
      </c>
      <c r="V28" s="15">
        <f>SUM(B28:U28)</f>
        <v>0</v>
      </c>
      <c r="W28" s="16">
        <f>IF($V28=0,0,V28/$V$38)</f>
        <v>0</v>
      </c>
    </row>
    <row r="29" spans="1:23" ht="15">
      <c r="A29" s="13">
        <v>2015</v>
      </c>
      <c r="B29" s="59">
        <f>'7.1.C Resumen BP'!C26</f>
        <v>0</v>
      </c>
      <c r="C29" s="59">
        <f>'7.1.C Resumen B2'!C26</f>
        <v>0</v>
      </c>
      <c r="D29" s="59">
        <f>'7.1.C Resumen B3'!C26</f>
        <v>0</v>
      </c>
      <c r="E29" s="59">
        <f>'7.1.C Resumen B4'!C26</f>
        <v>0</v>
      </c>
      <c r="F29" s="59">
        <f>'7.1.C Resumen B5'!C26</f>
        <v>0</v>
      </c>
      <c r="G29" s="59">
        <f>'7.1.C Resumen B6'!C26</f>
        <v>0</v>
      </c>
      <c r="H29" s="59">
        <f>'7.1.C Resumen B7'!C26</f>
        <v>0</v>
      </c>
      <c r="I29" s="59">
        <f>'7.1.C Resumen B8'!C26</f>
        <v>0</v>
      </c>
      <c r="J29" s="59">
        <f>'7.1.C Resumen B9'!C26</f>
        <v>0</v>
      </c>
      <c r="K29" s="59">
        <f>'7.1.C Resumen B10'!C26</f>
        <v>0</v>
      </c>
      <c r="L29" s="59">
        <f>'7.1.C Resumen B11'!C26</f>
        <v>0</v>
      </c>
      <c r="M29" s="59">
        <f>'7.1.C Resumen B12'!C26</f>
        <v>0</v>
      </c>
      <c r="N29" s="59">
        <f>'7.1.C Resumen B13'!C26</f>
        <v>0</v>
      </c>
      <c r="O29" s="59">
        <f>'7.1.C Resumen B14'!C26</f>
        <v>0</v>
      </c>
      <c r="P29" s="59">
        <f>'7.1.C Resumen B15'!C26</f>
        <v>0</v>
      </c>
      <c r="Q29" s="59">
        <f>'7.1.C Resumen B16'!C26</f>
        <v>0</v>
      </c>
      <c r="R29" s="59">
        <f>'7.1.C Resumen B17'!C26</f>
        <v>0</v>
      </c>
      <c r="S29" s="59">
        <f>'7.1.C Resumen B18'!C26</f>
        <v>0</v>
      </c>
      <c r="T29" s="59">
        <f>'7.1.C Resumen B19'!C26</f>
        <v>0</v>
      </c>
      <c r="U29" s="59">
        <f>'7.1.C Resumen B20'!C26</f>
        <v>0</v>
      </c>
      <c r="V29" s="15">
        <f t="shared" ref="V29:V37" si="8">SUM(B29:U29)</f>
        <v>0</v>
      </c>
      <c r="W29" s="16">
        <f>IF($V29=0,0,V29/$V$38)</f>
        <v>0</v>
      </c>
    </row>
    <row r="30" spans="1:23" ht="15">
      <c r="A30" s="13">
        <v>2016</v>
      </c>
      <c r="B30" s="59">
        <f>'7.1.C Resumen BP'!D26</f>
        <v>0</v>
      </c>
      <c r="C30" s="59">
        <f>'7.1.C Resumen B2'!D26</f>
        <v>0</v>
      </c>
      <c r="D30" s="59">
        <f>'7.1.C Resumen B3'!D26</f>
        <v>0</v>
      </c>
      <c r="E30" s="59">
        <f>'7.1.C Resumen B4'!D26</f>
        <v>0</v>
      </c>
      <c r="F30" s="59">
        <f>'7.1.C Resumen B5'!D26</f>
        <v>0</v>
      </c>
      <c r="G30" s="59">
        <f>'7.1.C Resumen B6'!D26</f>
        <v>0</v>
      </c>
      <c r="H30" s="59">
        <f>'7.1.C Resumen B7'!D26</f>
        <v>0</v>
      </c>
      <c r="I30" s="59">
        <f>'7.1.C Resumen B8'!D26</f>
        <v>0</v>
      </c>
      <c r="J30" s="59">
        <f>'7.1.C Resumen B9'!D26</f>
        <v>0</v>
      </c>
      <c r="K30" s="59">
        <f>'7.1.C Resumen B10'!D26</f>
        <v>0</v>
      </c>
      <c r="L30" s="59">
        <f>'7.1.C Resumen B11'!D26</f>
        <v>0</v>
      </c>
      <c r="M30" s="59">
        <f>'7.1.C Resumen B12'!D26</f>
        <v>0</v>
      </c>
      <c r="N30" s="59">
        <f>'7.1.C Resumen B13'!D26</f>
        <v>0</v>
      </c>
      <c r="O30" s="59">
        <f>'7.1.C Resumen B14'!D26</f>
        <v>0</v>
      </c>
      <c r="P30" s="59">
        <f>'7.1.C Resumen B15'!D26</f>
        <v>0</v>
      </c>
      <c r="Q30" s="59">
        <f>'7.1.C Resumen B16'!D26</f>
        <v>0</v>
      </c>
      <c r="R30" s="59">
        <f>'7.1.C Resumen B17'!D26</f>
        <v>0</v>
      </c>
      <c r="S30" s="59">
        <f>'7.1.C Resumen B18'!D26</f>
        <v>0</v>
      </c>
      <c r="T30" s="59">
        <f>'7.1.C Resumen B19'!D26</f>
        <v>0</v>
      </c>
      <c r="U30" s="59">
        <f>'7.1.C Resumen B20'!D26</f>
        <v>0</v>
      </c>
      <c r="V30" s="15">
        <f t="shared" si="8"/>
        <v>0</v>
      </c>
      <c r="W30" s="16">
        <f t="shared" ref="W30:W37" si="9">IF($V30=0,0,V30/$V$38)</f>
        <v>0</v>
      </c>
    </row>
    <row r="31" spans="1:23" ht="15">
      <c r="A31" s="13">
        <v>2017</v>
      </c>
      <c r="B31" s="59">
        <f>'7.1.C Resumen BP'!E26</f>
        <v>0</v>
      </c>
      <c r="C31" s="59">
        <f>'7.1.C Resumen B2'!E26</f>
        <v>0</v>
      </c>
      <c r="D31" s="59">
        <f>'7.1.C Resumen B3'!E26</f>
        <v>0</v>
      </c>
      <c r="E31" s="59">
        <f>'7.1.C Resumen B4'!E26</f>
        <v>0</v>
      </c>
      <c r="F31" s="59">
        <f>'7.1.C Resumen B5'!E26</f>
        <v>0</v>
      </c>
      <c r="G31" s="59">
        <f>'7.1.C Resumen B6'!E26</f>
        <v>0</v>
      </c>
      <c r="H31" s="59">
        <f>'7.1.C Resumen B7'!E26</f>
        <v>0</v>
      </c>
      <c r="I31" s="59">
        <f>'7.1.C Resumen B8'!E26</f>
        <v>0</v>
      </c>
      <c r="J31" s="59">
        <f>'7.1.C Resumen B9'!E26</f>
        <v>0</v>
      </c>
      <c r="K31" s="59">
        <f>'7.1.C Resumen B10'!E26</f>
        <v>0</v>
      </c>
      <c r="L31" s="59">
        <f>'7.1.C Resumen B11'!E26</f>
        <v>0</v>
      </c>
      <c r="M31" s="59">
        <f>'7.1.C Resumen B12'!E26</f>
        <v>0</v>
      </c>
      <c r="N31" s="59">
        <f>'7.1.C Resumen B13'!E26</f>
        <v>0</v>
      </c>
      <c r="O31" s="59">
        <f>'7.1.C Resumen B14'!E26</f>
        <v>0</v>
      </c>
      <c r="P31" s="59">
        <f>'7.1.C Resumen B15'!E26</f>
        <v>0</v>
      </c>
      <c r="Q31" s="59">
        <f>'7.1.C Resumen B16'!E26</f>
        <v>0</v>
      </c>
      <c r="R31" s="59">
        <f>'7.1.C Resumen B17'!E26</f>
        <v>0</v>
      </c>
      <c r="S31" s="59">
        <f>'7.1.C Resumen B18'!E26</f>
        <v>0</v>
      </c>
      <c r="T31" s="59">
        <f>'7.1.C Resumen B19'!E26</f>
        <v>0</v>
      </c>
      <c r="U31" s="59">
        <f>'7.1.C Resumen B20'!E26</f>
        <v>0</v>
      </c>
      <c r="V31" s="15">
        <f t="shared" si="8"/>
        <v>0</v>
      </c>
      <c r="W31" s="16">
        <f t="shared" si="9"/>
        <v>0</v>
      </c>
    </row>
    <row r="32" spans="1:23" ht="15">
      <c r="A32" s="56">
        <v>2018</v>
      </c>
      <c r="B32" s="59">
        <f>'7.1.C Resumen BP'!F26</f>
        <v>0</v>
      </c>
      <c r="C32" s="59">
        <f>'7.1.C Resumen B2'!F26</f>
        <v>0</v>
      </c>
      <c r="D32" s="59">
        <f>'7.1.C Resumen B3'!F26</f>
        <v>0</v>
      </c>
      <c r="E32" s="59">
        <f>'7.1.C Resumen B4'!F26</f>
        <v>0</v>
      </c>
      <c r="F32" s="59">
        <f>'7.1.C Resumen B5'!F26</f>
        <v>0</v>
      </c>
      <c r="G32" s="59">
        <f>'7.1.C Resumen B6'!F26</f>
        <v>0</v>
      </c>
      <c r="H32" s="59">
        <f>'7.1.C Resumen B7'!F26</f>
        <v>0</v>
      </c>
      <c r="I32" s="59">
        <f>'7.1.C Resumen B8'!F26</f>
        <v>0</v>
      </c>
      <c r="J32" s="59">
        <f>'7.1.C Resumen B9'!F26</f>
        <v>0</v>
      </c>
      <c r="K32" s="59">
        <f>'7.1.C Resumen B10'!F26</f>
        <v>0</v>
      </c>
      <c r="L32" s="59">
        <f>'7.1.C Resumen B11'!F26</f>
        <v>0</v>
      </c>
      <c r="M32" s="59">
        <f>'7.1.C Resumen B12'!F26</f>
        <v>0</v>
      </c>
      <c r="N32" s="59">
        <f>'7.1.C Resumen B13'!F26</f>
        <v>0</v>
      </c>
      <c r="O32" s="59">
        <f>'7.1.C Resumen B14'!F26</f>
        <v>0</v>
      </c>
      <c r="P32" s="59">
        <f>'7.1.C Resumen B15'!F26</f>
        <v>0</v>
      </c>
      <c r="Q32" s="59">
        <f>'7.1.C Resumen B16'!F26</f>
        <v>0</v>
      </c>
      <c r="R32" s="59">
        <f>'7.1.C Resumen B17'!F26</f>
        <v>0</v>
      </c>
      <c r="S32" s="59">
        <f>'7.1.C Resumen B18'!F26</f>
        <v>0</v>
      </c>
      <c r="T32" s="59">
        <f>'7.1.C Resumen B19'!F26</f>
        <v>0</v>
      </c>
      <c r="U32" s="59">
        <f>'7.1.C Resumen B20'!F26</f>
        <v>0</v>
      </c>
      <c r="V32" s="15">
        <f t="shared" si="8"/>
        <v>0</v>
      </c>
      <c r="W32" s="16">
        <f t="shared" si="9"/>
        <v>0</v>
      </c>
    </row>
    <row r="33" spans="1:23" ht="15">
      <c r="A33" s="56">
        <v>2019</v>
      </c>
      <c r="B33" s="59">
        <f>'7.1.C Resumen BP'!G26</f>
        <v>0</v>
      </c>
      <c r="C33" s="59">
        <f>'7.1.C Resumen B2'!G26</f>
        <v>0</v>
      </c>
      <c r="D33" s="59">
        <f>'7.1.C Resumen B3'!G26</f>
        <v>0</v>
      </c>
      <c r="E33" s="59">
        <f>'7.1.C Resumen B4'!G26</f>
        <v>0</v>
      </c>
      <c r="F33" s="59">
        <f>'7.1.C Resumen B5'!G26</f>
        <v>0</v>
      </c>
      <c r="G33" s="59">
        <f>'7.1.C Resumen B6'!G26</f>
        <v>0</v>
      </c>
      <c r="H33" s="59">
        <f>'7.1.C Resumen B7'!G26</f>
        <v>0</v>
      </c>
      <c r="I33" s="59">
        <f>'7.1.C Resumen B8'!G26</f>
        <v>0</v>
      </c>
      <c r="J33" s="59">
        <f>'7.1.C Resumen B9'!G26</f>
        <v>0</v>
      </c>
      <c r="K33" s="59">
        <f>'7.1.C Resumen B10'!G26</f>
        <v>0</v>
      </c>
      <c r="L33" s="59">
        <f>'7.1.C Resumen B11'!G26</f>
        <v>0</v>
      </c>
      <c r="M33" s="59">
        <f>'7.1.C Resumen B12'!G26</f>
        <v>0</v>
      </c>
      <c r="N33" s="59">
        <f>'7.1.C Resumen B13'!G26</f>
        <v>0</v>
      </c>
      <c r="O33" s="59">
        <f>'7.1.C Resumen B14'!G26</f>
        <v>0</v>
      </c>
      <c r="P33" s="59">
        <f>'7.1.C Resumen B15'!G26</f>
        <v>0</v>
      </c>
      <c r="Q33" s="59">
        <f>'7.1.C Resumen B16'!G26</f>
        <v>0</v>
      </c>
      <c r="R33" s="59">
        <f>'7.1.C Resumen B17'!G26</f>
        <v>0</v>
      </c>
      <c r="S33" s="59">
        <f>'7.1.C Resumen B18'!G26</f>
        <v>0</v>
      </c>
      <c r="T33" s="59">
        <f>'7.1.C Resumen B19'!G26</f>
        <v>0</v>
      </c>
      <c r="U33" s="59">
        <f>'7.1.C Resumen B20'!G26</f>
        <v>0</v>
      </c>
      <c r="V33" s="15">
        <f t="shared" si="8"/>
        <v>0</v>
      </c>
      <c r="W33" s="16">
        <f t="shared" si="9"/>
        <v>0</v>
      </c>
    </row>
    <row r="34" spans="1:23" ht="15">
      <c r="A34" s="56">
        <v>2020</v>
      </c>
      <c r="B34" s="59">
        <f>'7.1.C Resumen BP'!H26</f>
        <v>0</v>
      </c>
      <c r="C34" s="59">
        <f>'7.1.C Resumen B2'!H26</f>
        <v>0</v>
      </c>
      <c r="D34" s="59">
        <f>'7.1.C Resumen B3'!IH6</f>
        <v>0</v>
      </c>
      <c r="E34" s="59">
        <f>'7.1.C Resumen B4'!HI6</f>
        <v>0</v>
      </c>
      <c r="F34" s="59">
        <f>'7.1.C Resumen B5'!H26</f>
        <v>0</v>
      </c>
      <c r="G34" s="59">
        <f>'7.1.C Resumen B6'!H26</f>
        <v>0</v>
      </c>
      <c r="H34" s="59">
        <f>'7.1.C Resumen B7'!H26</f>
        <v>0</v>
      </c>
      <c r="I34" s="59">
        <f>'7.1.C Resumen B8'!H26</f>
        <v>0</v>
      </c>
      <c r="J34" s="59">
        <f>'7.1.C Resumen B9'!H26</f>
        <v>0</v>
      </c>
      <c r="K34" s="59">
        <f>'7.1.C Resumen B10'!H26</f>
        <v>0</v>
      </c>
      <c r="L34" s="59">
        <f>'7.1.C Resumen B11'!H26</f>
        <v>0</v>
      </c>
      <c r="M34" s="59">
        <f>'7.1.C Resumen B12'!H26</f>
        <v>0</v>
      </c>
      <c r="N34" s="59">
        <f>'7.1.C Resumen B13'!H26</f>
        <v>0</v>
      </c>
      <c r="O34" s="59">
        <f>'7.1.C Resumen B14'!H26</f>
        <v>0</v>
      </c>
      <c r="P34" s="59">
        <f>'7.1.C Resumen B15'!H26</f>
        <v>0</v>
      </c>
      <c r="Q34" s="59">
        <f>'7.1.C Resumen B16'!H26</f>
        <v>0</v>
      </c>
      <c r="R34" s="59">
        <f>'7.1.C Resumen B17'!H26</f>
        <v>0</v>
      </c>
      <c r="S34" s="59">
        <f>'7.1.C Resumen B18'!H26</f>
        <v>0</v>
      </c>
      <c r="T34" s="59">
        <f>'7.1.C Resumen B19'!H26</f>
        <v>0</v>
      </c>
      <c r="U34" s="59">
        <f>'7.1.C Resumen B20'!H26</f>
        <v>0</v>
      </c>
      <c r="V34" s="15">
        <f t="shared" si="8"/>
        <v>0</v>
      </c>
      <c r="W34" s="16">
        <f t="shared" si="9"/>
        <v>0</v>
      </c>
    </row>
    <row r="35" spans="1:23" ht="15">
      <c r="A35" s="56">
        <v>2021</v>
      </c>
      <c r="B35" s="59">
        <f>'7.1.C Resumen BP'!I26</f>
        <v>0</v>
      </c>
      <c r="C35" s="59">
        <f>'7.1.C Resumen B2'!I26</f>
        <v>0</v>
      </c>
      <c r="D35" s="59">
        <f>'7.1.C Resumen B3'!I26</f>
        <v>0</v>
      </c>
      <c r="E35" s="59">
        <f>'7.1.C Resumen B4'!I26</f>
        <v>0</v>
      </c>
      <c r="F35" s="59">
        <f>'7.1.C Resumen B5'!I26</f>
        <v>0</v>
      </c>
      <c r="G35" s="59">
        <f>'7.1.C Resumen B6'!I26</f>
        <v>0</v>
      </c>
      <c r="H35" s="59">
        <f>'7.1.C Resumen B7'!I26</f>
        <v>0</v>
      </c>
      <c r="I35" s="59">
        <f>'7.1.C Resumen B8'!I26</f>
        <v>0</v>
      </c>
      <c r="J35" s="59">
        <f>'7.1.C Resumen B9'!I26</f>
        <v>0</v>
      </c>
      <c r="K35" s="59">
        <f>'7.1.C Resumen B10'!I26</f>
        <v>0</v>
      </c>
      <c r="L35" s="59">
        <f>'7.1.C Resumen B11'!I26</f>
        <v>0</v>
      </c>
      <c r="M35" s="59">
        <f>'7.1.C Resumen B12'!I26</f>
        <v>0</v>
      </c>
      <c r="N35" s="59">
        <f>'7.1.C Resumen B13'!I26</f>
        <v>0</v>
      </c>
      <c r="O35" s="59">
        <f>'7.1.C Resumen B14'!I26</f>
        <v>0</v>
      </c>
      <c r="P35" s="59">
        <f>'7.1.C Resumen B15'!I26</f>
        <v>0</v>
      </c>
      <c r="Q35" s="59">
        <f>'7.1.C Resumen B16'!I26</f>
        <v>0</v>
      </c>
      <c r="R35" s="59">
        <f>'7.1.C Resumen B17'!I26</f>
        <v>0</v>
      </c>
      <c r="S35" s="59">
        <f>'7.1.C Resumen B18'!I26</f>
        <v>0</v>
      </c>
      <c r="T35" s="59">
        <f>'7.1.C Resumen B19'!I26</f>
        <v>0</v>
      </c>
      <c r="U35" s="59">
        <f>'7.1.C Resumen B20'!I26</f>
        <v>0</v>
      </c>
      <c r="V35" s="15">
        <f t="shared" si="8"/>
        <v>0</v>
      </c>
      <c r="W35" s="16">
        <f t="shared" si="9"/>
        <v>0</v>
      </c>
    </row>
    <row r="36" spans="1:23" ht="15">
      <c r="A36" s="56">
        <v>2022</v>
      </c>
      <c r="B36" s="59">
        <f>'7.1.C Resumen BP'!J26</f>
        <v>0</v>
      </c>
      <c r="C36" s="59">
        <f>'7.1.C Resumen B2'!J26</f>
        <v>0</v>
      </c>
      <c r="D36" s="59">
        <f>'7.1.C Resumen B3'!J26</f>
        <v>0</v>
      </c>
      <c r="E36" s="59">
        <f>'7.1.C Resumen B4'!J26</f>
        <v>0</v>
      </c>
      <c r="F36" s="59">
        <f>'7.1.C Resumen B5'!J26</f>
        <v>0</v>
      </c>
      <c r="G36" s="59">
        <f>'7.1.C Resumen B6'!J26</f>
        <v>0</v>
      </c>
      <c r="H36" s="59">
        <f>'7.1.C Resumen B7'!J26</f>
        <v>0</v>
      </c>
      <c r="I36" s="59">
        <f>'7.1.C Resumen B8'!J26</f>
        <v>0</v>
      </c>
      <c r="J36" s="59">
        <f>'7.1.C Resumen B9'!J26</f>
        <v>0</v>
      </c>
      <c r="K36" s="59">
        <f>'7.1.C Resumen B10'!J26</f>
        <v>0</v>
      </c>
      <c r="L36" s="59">
        <f>'7.1.C Resumen B11'!J26</f>
        <v>0</v>
      </c>
      <c r="M36" s="59">
        <f>'7.1.C Resumen B12'!J26</f>
        <v>0</v>
      </c>
      <c r="N36" s="59">
        <f>'7.1.C Resumen B13'!J26</f>
        <v>0</v>
      </c>
      <c r="O36" s="59">
        <f>'7.1.C Resumen B14'!J26</f>
        <v>0</v>
      </c>
      <c r="P36" s="59">
        <f>'7.1.C Resumen B15'!J26</f>
        <v>0</v>
      </c>
      <c r="Q36" s="59">
        <f>'7.1.C Resumen B16'!J26</f>
        <v>0</v>
      </c>
      <c r="R36" s="59">
        <f>'7.1.C Resumen B17'!J26</f>
        <v>0</v>
      </c>
      <c r="S36" s="59">
        <f>'7.1.C Resumen B18'!J26</f>
        <v>0</v>
      </c>
      <c r="T36" s="59">
        <f>'7.1.C Resumen B19'!J26</f>
        <v>0</v>
      </c>
      <c r="U36" s="59">
        <f>'7.1.C Resumen B20'!J26</f>
        <v>0</v>
      </c>
      <c r="V36" s="15">
        <f t="shared" si="8"/>
        <v>0</v>
      </c>
      <c r="W36" s="16">
        <f t="shared" si="9"/>
        <v>0</v>
      </c>
    </row>
    <row r="37" spans="1:23" ht="15">
      <c r="A37" s="56">
        <v>2023</v>
      </c>
      <c r="B37" s="59">
        <f>'7.1.C Resumen BP'!K26</f>
        <v>0</v>
      </c>
      <c r="C37" s="59">
        <f>'7.1.C Resumen B2'!K26</f>
        <v>0</v>
      </c>
      <c r="D37" s="59">
        <f>'7.1.C Resumen B3'!K26</f>
        <v>0</v>
      </c>
      <c r="E37" s="59">
        <f>'7.1.C Resumen B4'!K26</f>
        <v>0</v>
      </c>
      <c r="F37" s="59">
        <f>'7.1.C Resumen B5'!K26</f>
        <v>0</v>
      </c>
      <c r="G37" s="59">
        <f>'7.1.C Resumen B6'!K26</f>
        <v>0</v>
      </c>
      <c r="H37" s="59">
        <f>'7.1.C Resumen B7'!K26</f>
        <v>0</v>
      </c>
      <c r="I37" s="59">
        <f>'7.1.C Resumen B8'!K26</f>
        <v>0</v>
      </c>
      <c r="J37" s="59">
        <f>'7.1.C Resumen B9'!K26</f>
        <v>0</v>
      </c>
      <c r="K37" s="59">
        <f>'7.1.C Resumen B10'!K26</f>
        <v>0</v>
      </c>
      <c r="L37" s="59">
        <f>'7.1.C Resumen B11'!K26</f>
        <v>0</v>
      </c>
      <c r="M37" s="59">
        <f>'7.1.C Resumen B12'!K26</f>
        <v>0</v>
      </c>
      <c r="N37" s="59">
        <f>'7.1.C Resumen B13'!K26</f>
        <v>0</v>
      </c>
      <c r="O37" s="59">
        <f>'7.1.C Resumen B14'!K26</f>
        <v>0</v>
      </c>
      <c r="P37" s="59">
        <f>'7.1.C Resumen B15'!K26</f>
        <v>0</v>
      </c>
      <c r="Q37" s="59">
        <f>'7.1.C Resumen B16'!K26</f>
        <v>0</v>
      </c>
      <c r="R37" s="59">
        <f>'7.1.C Resumen B17'!K26</f>
        <v>0</v>
      </c>
      <c r="S37" s="59">
        <f>'7.1.C Resumen B18'!K26</f>
        <v>0</v>
      </c>
      <c r="T37" s="59">
        <f>'7.1.C Resumen B19'!K26</f>
        <v>0</v>
      </c>
      <c r="U37" s="59">
        <f>'7.1.C Resumen B20'!K26</f>
        <v>0</v>
      </c>
      <c r="V37" s="15">
        <f t="shared" si="8"/>
        <v>0</v>
      </c>
      <c r="W37" s="16">
        <f t="shared" si="9"/>
        <v>0</v>
      </c>
    </row>
    <row r="38" spans="1:23" ht="15">
      <c r="A38" s="19" t="s">
        <v>1</v>
      </c>
      <c r="B38" s="15">
        <f>SUM(B28:B37)</f>
        <v>0</v>
      </c>
      <c r="C38" s="15">
        <f t="shared" ref="C38:U38" si="10">SUM(C28:C37)</f>
        <v>0</v>
      </c>
      <c r="D38" s="15">
        <f t="shared" si="10"/>
        <v>0</v>
      </c>
      <c r="E38" s="15">
        <f t="shared" si="10"/>
        <v>0</v>
      </c>
      <c r="F38" s="15">
        <f t="shared" si="10"/>
        <v>0</v>
      </c>
      <c r="G38" s="15">
        <f t="shared" si="10"/>
        <v>0</v>
      </c>
      <c r="H38" s="15">
        <f t="shared" si="10"/>
        <v>0</v>
      </c>
      <c r="I38" s="15">
        <f t="shared" si="10"/>
        <v>0</v>
      </c>
      <c r="J38" s="15">
        <f t="shared" si="10"/>
        <v>0</v>
      </c>
      <c r="K38" s="15">
        <f t="shared" si="10"/>
        <v>0</v>
      </c>
      <c r="L38" s="15">
        <f t="shared" si="10"/>
        <v>0</v>
      </c>
      <c r="M38" s="15">
        <f t="shared" si="10"/>
        <v>0</v>
      </c>
      <c r="N38" s="15">
        <f t="shared" si="10"/>
        <v>0</v>
      </c>
      <c r="O38" s="15">
        <f t="shared" si="10"/>
        <v>0</v>
      </c>
      <c r="P38" s="15">
        <f t="shared" si="10"/>
        <v>0</v>
      </c>
      <c r="Q38" s="15">
        <f t="shared" si="10"/>
        <v>0</v>
      </c>
      <c r="R38" s="15">
        <f t="shared" si="10"/>
        <v>0</v>
      </c>
      <c r="S38" s="15">
        <f t="shared" si="10"/>
        <v>0</v>
      </c>
      <c r="T38" s="15">
        <f t="shared" si="10"/>
        <v>0</v>
      </c>
      <c r="U38" s="15">
        <f t="shared" si="10"/>
        <v>0</v>
      </c>
      <c r="V38" s="15">
        <f>SUM(V28:V37)</f>
        <v>0</v>
      </c>
      <c r="W38" s="16">
        <f>SUM(W28:W37)</f>
        <v>0</v>
      </c>
    </row>
    <row r="39" spans="1:23" ht="15">
      <c r="A39" s="20" t="s">
        <v>50</v>
      </c>
      <c r="B39" s="26">
        <f>IF(B$38=0,0,B$38/$V$38)</f>
        <v>0</v>
      </c>
      <c r="C39" s="26">
        <f t="shared" ref="C39:U39" si="11">IF(C$38=0,0,C$38/$V$38)</f>
        <v>0</v>
      </c>
      <c r="D39" s="26">
        <f t="shared" si="11"/>
        <v>0</v>
      </c>
      <c r="E39" s="26">
        <f t="shared" si="11"/>
        <v>0</v>
      </c>
      <c r="F39" s="26">
        <f t="shared" si="11"/>
        <v>0</v>
      </c>
      <c r="G39" s="26">
        <f t="shared" si="11"/>
        <v>0</v>
      </c>
      <c r="H39" s="26">
        <f t="shared" si="11"/>
        <v>0</v>
      </c>
      <c r="I39" s="26">
        <f t="shared" si="11"/>
        <v>0</v>
      </c>
      <c r="J39" s="26">
        <f t="shared" si="11"/>
        <v>0</v>
      </c>
      <c r="K39" s="26">
        <f t="shared" si="11"/>
        <v>0</v>
      </c>
      <c r="L39" s="26">
        <f t="shared" si="11"/>
        <v>0</v>
      </c>
      <c r="M39" s="26">
        <f t="shared" si="11"/>
        <v>0</v>
      </c>
      <c r="N39" s="26">
        <f t="shared" si="11"/>
        <v>0</v>
      </c>
      <c r="O39" s="26">
        <f t="shared" si="11"/>
        <v>0</v>
      </c>
      <c r="P39" s="26">
        <f t="shared" si="11"/>
        <v>0</v>
      </c>
      <c r="Q39" s="26">
        <f t="shared" si="11"/>
        <v>0</v>
      </c>
      <c r="R39" s="26">
        <f t="shared" si="11"/>
        <v>0</v>
      </c>
      <c r="S39" s="26">
        <f t="shared" si="11"/>
        <v>0</v>
      </c>
      <c r="T39" s="26">
        <f t="shared" si="11"/>
        <v>0</v>
      </c>
      <c r="U39" s="26">
        <f t="shared" si="11"/>
        <v>0</v>
      </c>
      <c r="V39" s="26">
        <f>SUM(B39:U39)</f>
        <v>0</v>
      </c>
      <c r="W39" s="16"/>
    </row>
    <row r="40" spans="1:23" ht="1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23">
      <c r="Q41" s="3"/>
    </row>
    <row r="42" spans="1:23">
      <c r="Q42" s="3"/>
    </row>
    <row r="43" spans="1:23">
      <c r="Q43" s="3"/>
    </row>
    <row r="44" spans="1:23">
      <c r="Q44" s="3"/>
    </row>
    <row r="45" spans="1:23">
      <c r="Q45" s="3"/>
    </row>
    <row r="46" spans="1:23">
      <c r="Q46" s="3"/>
    </row>
    <row r="47" spans="1:23">
      <c r="Q47" s="3"/>
    </row>
    <row r="48" spans="1:23">
      <c r="Q48" s="3"/>
    </row>
    <row r="49" spans="17:17">
      <c r="Q49" s="3"/>
    </row>
    <row r="50" spans="17:17">
      <c r="Q50" s="3"/>
    </row>
    <row r="51" spans="17:17">
      <c r="Q51" s="3"/>
    </row>
    <row r="52" spans="17:17">
      <c r="Q52" s="3"/>
    </row>
    <row r="53" spans="17:17">
      <c r="Q53" s="3"/>
    </row>
    <row r="54" spans="17:17">
      <c r="Q54" s="3"/>
    </row>
    <row r="55" spans="17:17">
      <c r="Q55" s="3"/>
    </row>
    <row r="56" spans="17:17">
      <c r="Q56" s="3"/>
    </row>
    <row r="57" spans="17:17">
      <c r="Q57" s="3"/>
    </row>
    <row r="58" spans="17:17">
      <c r="Q58" s="3"/>
    </row>
    <row r="59" spans="17:17">
      <c r="Q59" s="3"/>
    </row>
    <row r="60" spans="17:17">
      <c r="Q60" s="3"/>
    </row>
    <row r="61" spans="17:17">
      <c r="Q61" s="3"/>
    </row>
    <row r="62" spans="17:17">
      <c r="Q62" s="3"/>
    </row>
    <row r="63" spans="17:17">
      <c r="Q63" s="3"/>
    </row>
    <row r="64" spans="17:17">
      <c r="Q64" s="3"/>
    </row>
    <row r="65" spans="17:17">
      <c r="Q65" s="3"/>
    </row>
    <row r="66" spans="17:17">
      <c r="Q66" s="3"/>
    </row>
    <row r="67" spans="17:17">
      <c r="Q67" s="3"/>
    </row>
    <row r="68" spans="17:17">
      <c r="Q68" s="3"/>
    </row>
    <row r="69" spans="17:17">
      <c r="Q69" s="3"/>
    </row>
    <row r="70" spans="17:17">
      <c r="Q70" s="3"/>
    </row>
    <row r="71" spans="17:17">
      <c r="Q71" s="3"/>
    </row>
    <row r="72" spans="17:17">
      <c r="Q72" s="3"/>
    </row>
    <row r="73" spans="17:17">
      <c r="Q73" s="3"/>
    </row>
    <row r="74" spans="17:17">
      <c r="Q74" s="3"/>
    </row>
    <row r="75" spans="17:17">
      <c r="Q75" s="3"/>
    </row>
    <row r="76" spans="17:17">
      <c r="Q76" s="3"/>
    </row>
    <row r="77" spans="17:17">
      <c r="Q77" s="3"/>
    </row>
    <row r="78" spans="17:17">
      <c r="Q78" s="3"/>
    </row>
    <row r="79" spans="17:17">
      <c r="Q79" s="3"/>
    </row>
    <row r="80" spans="17:17">
      <c r="Q80" s="3"/>
    </row>
    <row r="81" spans="17:17">
      <c r="Q81" s="3"/>
    </row>
    <row r="82" spans="17:17">
      <c r="Q82" s="3"/>
    </row>
    <row r="83" spans="17:17">
      <c r="Q83" s="3"/>
    </row>
    <row r="84" spans="17:17">
      <c r="Q84" s="3"/>
    </row>
    <row r="85" spans="17:17">
      <c r="Q85" s="3"/>
    </row>
    <row r="86" spans="17:17">
      <c r="Q86" s="3"/>
    </row>
    <row r="87" spans="17:17">
      <c r="Q87" s="3"/>
    </row>
    <row r="88" spans="17:17">
      <c r="Q88" s="3"/>
    </row>
    <row r="89" spans="17:17">
      <c r="Q89" s="3"/>
    </row>
    <row r="90" spans="17:17">
      <c r="Q90" s="3"/>
    </row>
    <row r="91" spans="17:17">
      <c r="Q91" s="3"/>
    </row>
    <row r="92" spans="17:17">
      <c r="Q92" s="3"/>
    </row>
    <row r="93" spans="17:17">
      <c r="Q93" s="3"/>
    </row>
    <row r="94" spans="17:17">
      <c r="Q94" s="3"/>
    </row>
    <row r="95" spans="17:17">
      <c r="Q95" s="3"/>
    </row>
    <row r="96" spans="17:17">
      <c r="Q96" s="3"/>
    </row>
    <row r="97" spans="17:17">
      <c r="Q97" s="3"/>
    </row>
    <row r="98" spans="17:17">
      <c r="Q98" s="3"/>
    </row>
    <row r="99" spans="17:17">
      <c r="Q99" s="3"/>
    </row>
    <row r="100" spans="17:17">
      <c r="Q100" s="3"/>
    </row>
    <row r="101" spans="17:17">
      <c r="Q101" s="3"/>
    </row>
    <row r="102" spans="17:17">
      <c r="Q102" s="3"/>
    </row>
    <row r="103" spans="17:17">
      <c r="Q103" s="3"/>
    </row>
    <row r="104" spans="17:17">
      <c r="Q104" s="3"/>
    </row>
    <row r="105" spans="17:17">
      <c r="Q105" s="3"/>
    </row>
    <row r="106" spans="17:17">
      <c r="Q106" s="3"/>
    </row>
    <row r="107" spans="17:17">
      <c r="Q107" s="3"/>
    </row>
    <row r="108" spans="17:17">
      <c r="Q108" s="3"/>
    </row>
    <row r="109" spans="17:17">
      <c r="Q109" s="3"/>
    </row>
    <row r="110" spans="17:17">
      <c r="Q110" s="3"/>
    </row>
    <row r="111" spans="17:17">
      <c r="Q111" s="3"/>
    </row>
    <row r="112" spans="17:17">
      <c r="Q112" s="3"/>
    </row>
    <row r="113" spans="17:17">
      <c r="Q113" s="3"/>
    </row>
    <row r="114" spans="17:17">
      <c r="Q114" s="3"/>
    </row>
    <row r="115" spans="17:17">
      <c r="Q115" s="3"/>
    </row>
    <row r="116" spans="17:17">
      <c r="Q116" s="3"/>
    </row>
    <row r="117" spans="17:17">
      <c r="Q117" s="3"/>
    </row>
    <row r="118" spans="17:17">
      <c r="Q118" s="3"/>
    </row>
    <row r="119" spans="17:17">
      <c r="Q119" s="3"/>
    </row>
    <row r="120" spans="17:17">
      <c r="Q120" s="3"/>
    </row>
    <row r="121" spans="17:17">
      <c r="Q121" s="3"/>
    </row>
    <row r="122" spans="17:17">
      <c r="Q122" s="3"/>
    </row>
    <row r="123" spans="17:17">
      <c r="Q123" s="3"/>
    </row>
    <row r="124" spans="17:17">
      <c r="Q124" s="3"/>
    </row>
    <row r="125" spans="17:17">
      <c r="Q125" s="3"/>
    </row>
    <row r="126" spans="17:17">
      <c r="Q126" s="3"/>
    </row>
    <row r="127" spans="17:17">
      <c r="Q127" s="3"/>
    </row>
    <row r="128" spans="17:17">
      <c r="Q128" s="3"/>
    </row>
    <row r="129" spans="17:17">
      <c r="Q129" s="3"/>
    </row>
    <row r="130" spans="17:17">
      <c r="Q130" s="4"/>
    </row>
    <row r="131" spans="17:17">
      <c r="Q131" s="4"/>
    </row>
    <row r="132" spans="17:17">
      <c r="Q132" s="4"/>
    </row>
    <row r="133" spans="17:17">
      <c r="Q133" s="4"/>
    </row>
    <row r="134" spans="17:17">
      <c r="Q134" s="4"/>
    </row>
    <row r="135" spans="17:17">
      <c r="Q135" s="4"/>
    </row>
    <row r="136" spans="17:17">
      <c r="Q136" s="4"/>
    </row>
    <row r="137" spans="17:17">
      <c r="Q137" s="4"/>
    </row>
    <row r="138" spans="17:17">
      <c r="Q138" s="4"/>
    </row>
    <row r="139" spans="17:17">
      <c r="Q139" s="4"/>
    </row>
    <row r="140" spans="17:17">
      <c r="Q140" s="4"/>
    </row>
    <row r="141" spans="17:17">
      <c r="Q141" s="4"/>
    </row>
    <row r="142" spans="17:17">
      <c r="Q142" s="4"/>
    </row>
    <row r="143" spans="17:17">
      <c r="Q143" s="4"/>
    </row>
    <row r="144" spans="17:17">
      <c r="Q144" s="4"/>
    </row>
    <row r="145" spans="17:17">
      <c r="Q145" s="4"/>
    </row>
    <row r="146" spans="17:17">
      <c r="Q146" s="4"/>
    </row>
    <row r="147" spans="17:17">
      <c r="Q147" s="4"/>
    </row>
    <row r="148" spans="17:17">
      <c r="Q148" s="4"/>
    </row>
    <row r="149" spans="17:17">
      <c r="Q149" s="4"/>
    </row>
    <row r="150" spans="17:17">
      <c r="Q150" s="4"/>
    </row>
    <row r="151" spans="17:17">
      <c r="Q151" s="4"/>
    </row>
    <row r="152" spans="17:17">
      <c r="Q152" s="4"/>
    </row>
    <row r="153" spans="17:17">
      <c r="Q153" s="4"/>
    </row>
    <row r="154" spans="17:17">
      <c r="Q154" s="4"/>
    </row>
    <row r="155" spans="17:17">
      <c r="Q155" s="4"/>
    </row>
    <row r="156" spans="17:17">
      <c r="Q156" s="4"/>
    </row>
    <row r="157" spans="17:17">
      <c r="Q157" s="4"/>
    </row>
    <row r="158" spans="17:17">
      <c r="Q158" s="4"/>
    </row>
    <row r="159" spans="17:17">
      <c r="Q159" s="4"/>
    </row>
    <row r="160" spans="17:17">
      <c r="Q160" s="4"/>
    </row>
    <row r="161" spans="17:17">
      <c r="Q161" s="4"/>
    </row>
    <row r="162" spans="17:17">
      <c r="Q162" s="4"/>
    </row>
    <row r="163" spans="17:17">
      <c r="Q163" s="4"/>
    </row>
    <row r="164" spans="17:17">
      <c r="Q164" s="4"/>
    </row>
    <row r="165" spans="17:17">
      <c r="Q165" s="4"/>
    </row>
    <row r="166" spans="17:17">
      <c r="Q166" s="4"/>
    </row>
    <row r="167" spans="17:17">
      <c r="Q167" s="4"/>
    </row>
    <row r="168" spans="17:17">
      <c r="Q168" s="4"/>
    </row>
    <row r="169" spans="17:17">
      <c r="Q169" s="4"/>
    </row>
    <row r="170" spans="17:17">
      <c r="Q170" s="4"/>
    </row>
    <row r="171" spans="17:17">
      <c r="Q171" s="4"/>
    </row>
    <row r="172" spans="17:17">
      <c r="Q172" s="4"/>
    </row>
  </sheetData>
  <sheetProtection password="F220" sheet="1" objects="1" scenarios="1" formatColumns="0" selectLockedCells="1"/>
  <printOptions horizontalCentered="1"/>
  <pageMargins left="0.39370078740157483" right="0.35433070866141736" top="0.68" bottom="0.39370078740157483" header="0.35433070866141736" footer="0"/>
  <pageSetup paperSize="9" scale="47" orientation="landscape" r:id="rId1"/>
  <headerFooter alignWithMargins="0">
    <oddHeader>&amp;L&amp;G&amp;R&amp;G</oddHeader>
    <oddFooter>&amp;C&amp;"Tahoma,Normal"&amp;14&amp;A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Resumen'!C14</f>
        <v>Beneficiario 9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G24" sqref="G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B9'!I46+'7.1.A Ppto Detallado B9'!I62+'7.1.A Ppto Detallado B9'!I77+'7.1.A Ppto Detallado B9'!I89+'7.1.A Ppto Detallado B9'!I112+'7.1.A Ppto Detallado B9'!I135+'7.1.A Ppto Detallado B9'!I164+'7.1.A Ppto Detallado B9'!I179+'7.1.A Ppto Detallado B9'!I191+'7.1.A Ppto Detallado B9'!I214+'7.1.A Ppto Detallado B9'!I237+'7.1.A Ppto Detallado B9'!I266+'7.1.A Ppto Detallado B9'!I281+'7.1.A Ppto Detallado B9'!I293+'7.1.A Ppto Detallado B9'!I316+'7.1.A Ppto Detallado B9'!I339+'7.1.A Ppto Detallado B9'!I368+'7.1.A Ppto Detallado B9'!I383+'7.1.A Ppto Detallado B9'!I395+'7.1.A Ppto Detallado B9'!I418+'7.1.A Ppto Detallado B9'!I441+'7.1.A Ppto Detallado B9'!I470+'7.1.A Ppto Detallado B9'!I485+'7.1.A Ppto Detallado B9'!I497+'7.1.A Ppto Detallado B9'!I520+'7.1.A Ppto Detallado B9'!I543+'7.1.A Ppto Detallado B9'!I572+'7.1.A Ppto Detallado B9'!I587+'7.1.A Ppto Detallado B9'!I599+'7.1.A Ppto Detallado B9'!I622+'7.1.A Ppto Detallado B9'!I645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B9'!I71+'7.1.A Ppto Detallado B9'!I98+'7.1.A Ppto Detallado B9'!I121+'7.1.A Ppto Detallado B9'!I144+'7.1.A Ppto Detallado B9'!I173+'7.1.A Ppto Detallado B9'!I200+'7.1.A Ppto Detallado B9'!I223+'7.1.A Ppto Detallado B9'!I246+'7.1.A Ppto Detallado B9'!I275+'7.1.A Ppto Detallado B9'!I302+'7.1.A Ppto Detallado B9'!I325+'7.1.A Ppto Detallado B9'!I348+'7.1.A Ppto Detallado B9'!I377+'7.1.A Ppto Detallado B9'!I404+'7.1.A Ppto Detallado B9'!I427+'7.1.A Ppto Detallado B9'!I450+'7.1.A Ppto Detallado B9'!I479+'7.1.A Ppto Detallado B9'!I506+'7.1.A Ppto Detallado B9'!I529+'7.1.A Ppto Detallado B9'!I552+'7.1.A Ppto Detallado B9'!I581+'7.1.A Ppto Detallado B9'!I608+'7.1.A Ppto Detallado B9'!I631+'7.1.A Ppto Detallado B9'!I654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Resumen'!C14</f>
        <v>Beneficiario 9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B9'!I16</f>
        <v>0</v>
      </c>
      <c r="C10" s="120">
        <f>'7.1.A Ppto Detallado B9'!I73</f>
        <v>0</v>
      </c>
      <c r="D10" s="120">
        <f>'7.1.A Ppto Detallado B9'!I175</f>
        <v>0</v>
      </c>
      <c r="E10" s="120">
        <f>'7.1.A Ppto Detallado B9'!I277</f>
        <v>0</v>
      </c>
      <c r="F10" s="120">
        <f>'7.1.A Ppto Detallado B9'!I379</f>
        <v>0</v>
      </c>
      <c r="G10" s="120">
        <f>'7.1.A Ppto Detallado B9'!I481</f>
        <v>0</v>
      </c>
      <c r="H10" s="120">
        <f>'7.1.A Ppto Detallado B9'!I583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B9'!I20</f>
        <v>0</v>
      </c>
      <c r="C11" s="120">
        <f>'7.1.A Ppto Detallado B9'!I77</f>
        <v>0</v>
      </c>
      <c r="D11" s="120">
        <f>'7.1.A Ppto Detallado B9'!I179</f>
        <v>0</v>
      </c>
      <c r="E11" s="120">
        <f>'7.1.A Ppto Detallado B9'!I281</f>
        <v>0</v>
      </c>
      <c r="F11" s="120">
        <f>'7.1.A Ppto Detallado B9'!I383</f>
        <v>0</v>
      </c>
      <c r="G11" s="120">
        <f>'7.1.A Ppto Detallado B9'!I485</f>
        <v>0</v>
      </c>
      <c r="H11" s="120">
        <f>'7.1.A Ppto Detallado B9'!I587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B9'!I32</f>
        <v>0</v>
      </c>
      <c r="C12" s="120">
        <f>'7.1.A Ppto Detallado B9'!I100</f>
        <v>0</v>
      </c>
      <c r="D12" s="120">
        <f>'7.1.A Ppto Detallado B9'!I202</f>
        <v>0</v>
      </c>
      <c r="E12" s="120">
        <f>'7.1.A Ppto Detallado B9'!I304</f>
        <v>0</v>
      </c>
      <c r="F12" s="120">
        <f>'7.1.A Ppto Detallado B9'!I406</f>
        <v>0</v>
      </c>
      <c r="G12" s="120">
        <f>'7.1.A Ppto Detallado B9'!I508</f>
        <v>0</v>
      </c>
      <c r="H12" s="120">
        <f>'7.1.A Ppto Detallado B9'!I610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B9'!I44</f>
        <v>0</v>
      </c>
      <c r="C13" s="120">
        <f>'7.1.A Ppto Detallado B9'!I123</f>
        <v>0</v>
      </c>
      <c r="D13" s="120">
        <f>'7.1.A Ppto Detallado B9'!I225</f>
        <v>0</v>
      </c>
      <c r="E13" s="120">
        <f>'7.1.A Ppto Detallado B9'!I327</f>
        <v>0</v>
      </c>
      <c r="F13" s="120">
        <f>'7.1.A Ppto Detallado B9'!I429</f>
        <v>0</v>
      </c>
      <c r="G13" s="120">
        <f>'7.1.A Ppto Detallado B9'!I531</f>
        <v>0</v>
      </c>
      <c r="H13" s="120">
        <f>'7.1.A Ppto Detallado B9'!I633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B9'!I146</f>
        <v>0</v>
      </c>
      <c r="D14" s="120">
        <f>'7.1.A Ppto Detallado B9'!I248</f>
        <v>0</v>
      </c>
      <c r="E14" s="120">
        <f>'7.1.A Ppto Detallado B9'!I350</f>
        <v>0</v>
      </c>
      <c r="F14" s="120">
        <f>'7.1.A Ppto Detallado B9'!I452</f>
        <v>0</v>
      </c>
      <c r="G14" s="120">
        <f>'7.1.A Ppto Detallado B9'!I554</f>
        <v>0</v>
      </c>
      <c r="H14" s="120">
        <f>'7.1.A Ppto Detallado B9'!I656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Resumen'!C14</f>
        <v>Beneficiario 9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18" priority="9" stopIfTrue="1" operator="notEqual">
      <formula>$I$11</formula>
    </cfRule>
  </conditionalFormatting>
  <conditionalFormatting sqref="L23">
    <cfRule type="cellIs" dxfId="117" priority="8" stopIfTrue="1" operator="notEqual">
      <formula>$I$12</formula>
    </cfRule>
  </conditionalFormatting>
  <conditionalFormatting sqref="L24">
    <cfRule type="cellIs" dxfId="116" priority="7" stopIfTrue="1" operator="notEqual">
      <formula>$I$13</formula>
    </cfRule>
  </conditionalFormatting>
  <conditionalFormatting sqref="L25">
    <cfRule type="cellIs" dxfId="115" priority="6" stopIfTrue="1" operator="notEqual">
      <formula>$I$14</formula>
    </cfRule>
  </conditionalFormatting>
  <conditionalFormatting sqref="L26">
    <cfRule type="cellIs" dxfId="114" priority="5" stopIfTrue="1" operator="notEqual">
      <formula>$I$15</formula>
    </cfRule>
  </conditionalFormatting>
  <conditionalFormatting sqref="I15">
    <cfRule type="cellIs" dxfId="113" priority="4" stopIfTrue="1" operator="notEqual">
      <formula>$L26</formula>
    </cfRule>
  </conditionalFormatting>
  <conditionalFormatting sqref="I10:I14">
    <cfRule type="cellIs" dxfId="112" priority="3" stopIfTrue="1" operator="notEqual">
      <formula>$L21</formula>
    </cfRule>
  </conditionalFormatting>
  <conditionalFormatting sqref="G16">
    <cfRule type="cellIs" dxfId="111" priority="2" stopIfTrue="1" operator="greaterThan">
      <formula>0.06</formula>
    </cfRule>
  </conditionalFormatting>
  <conditionalFormatting sqref="L21">
    <cfRule type="cellIs" dxfId="11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3" zoomScaleNormal="100" zoomScaleSheetLayoutView="68" workbookViewId="0">
      <selection activeCell="G232" sqref="G232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Resumen'!$C$15</f>
        <v>Beneficiario 10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Resumen'!$C$15</f>
        <v>Beneficiario 10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Resumen'!$C$15</f>
        <v>Beneficiario 10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Resumen'!$C$15</f>
        <v>Beneficiario 10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Resumen'!$C$15</f>
        <v>Beneficiario 10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Resumen'!$C$15</f>
        <v>Beneficiario 10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Resumen'!$C$15</f>
        <v>Beneficiario 10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0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F6" sqref="F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Resumen'!C15</f>
        <v>Beneficiario 10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Rows="0" insertColumn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1" sqref="B21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B10'!I46+'7.1.A Ppto Detallado B10'!I62+'7.1.A Ppto Detallado B10'!I77+'7.1.A Ppto Detallado B10'!I89+'7.1.A Ppto Detallado B10'!I112+'7.1.A Ppto Detallado B10'!I135+'7.1.A Ppto Detallado B10'!I164+'7.1.A Ppto Detallado B10'!I179+'7.1.A Ppto Detallado B10'!I191+'7.1.A Ppto Detallado B10'!I214+'7.1.A Ppto Detallado B10'!I237+'7.1.A Ppto Detallado B10'!I266+'7.1.A Ppto Detallado B10'!I281+'7.1.A Ppto Detallado B10'!I293+'7.1.A Ppto Detallado B10'!I316+'7.1.A Ppto Detallado B10'!I339+'7.1.A Ppto Detallado B10'!I368+'7.1.A Ppto Detallado B10'!I383+'7.1.A Ppto Detallado B10'!I395+'7.1.A Ppto Detallado B10'!I418+'7.1.A Ppto Detallado B10'!I441+'7.1.A Ppto Detallado B10'!I470+'7.1.A Ppto Detallado B10'!I485+'7.1.A Ppto Detallado B10'!I497+'7.1.A Ppto Detallado B10'!I520+'7.1.A Ppto Detallado B10'!I543+'7.1.A Ppto Detallado B10'!I572+'7.1.A Ppto Detallado B10'!I587+'7.1.A Ppto Detallado B10'!I599+'7.1.A Ppto Detallado B10'!I622+'7.1.A Ppto Detallado B10'!I645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B10'!I71+'7.1.A Ppto Detallado B10'!I98+'7.1.A Ppto Detallado B10'!I121+'7.1.A Ppto Detallado B10'!I144+'7.1.A Ppto Detallado B10'!I173+'7.1.A Ppto Detallado B10'!I200+'7.1.A Ppto Detallado B10'!I223+'7.1.A Ppto Detallado B10'!I246+'7.1.A Ppto Detallado B10'!I275+'7.1.A Ppto Detallado B10'!I302+'7.1.A Ppto Detallado B10'!I325+'7.1.A Ppto Detallado B10'!I348+'7.1.A Ppto Detallado B10'!I377+'7.1.A Ppto Detallado B10'!I404+'7.1.A Ppto Detallado B10'!I427+'7.1.A Ppto Detallado B10'!I450+'7.1.A Ppto Detallado B10'!I479+'7.1.A Ppto Detallado B10'!I506+'7.1.A Ppto Detallado B10'!I529+'7.1.A Ppto Detallado B10'!I552+'7.1.A Ppto Detallado B10'!I581+'7.1.A Ppto Detallado B10'!I608+'7.1.A Ppto Detallado B10'!I631+'7.1.A Ppto Detallado B10'!I654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Resumen'!C15</f>
        <v>Beneficiario 10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B10'!I16</f>
        <v>0</v>
      </c>
      <c r="C10" s="120">
        <f>'7.1.A Ppto Detallado B10'!I73</f>
        <v>0</v>
      </c>
      <c r="D10" s="120">
        <f>'7.1.A Ppto Detallado B10'!I175</f>
        <v>0</v>
      </c>
      <c r="E10" s="120">
        <f>'7.1.A Ppto Detallado B10'!I277</f>
        <v>0</v>
      </c>
      <c r="F10" s="120">
        <f>'7.1.A Ppto Detallado B10'!I379</f>
        <v>0</v>
      </c>
      <c r="G10" s="120">
        <f>'7.1.A Ppto Detallado B10'!I481</f>
        <v>0</v>
      </c>
      <c r="H10" s="120">
        <f>'7.1.A Ppto Detallado B10'!I583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B10'!I20</f>
        <v>0</v>
      </c>
      <c r="C11" s="120">
        <f>'7.1.A Ppto Detallado B10'!I77</f>
        <v>0</v>
      </c>
      <c r="D11" s="120">
        <f>'7.1.A Ppto Detallado B10'!I179</f>
        <v>0</v>
      </c>
      <c r="E11" s="120">
        <f>'7.1.A Ppto Detallado B10'!I281</f>
        <v>0</v>
      </c>
      <c r="F11" s="120">
        <f>'7.1.A Ppto Detallado B10'!I383</f>
        <v>0</v>
      </c>
      <c r="G11" s="120">
        <f>'7.1.A Ppto Detallado B10'!I485</f>
        <v>0</v>
      </c>
      <c r="H11" s="120">
        <f>'7.1.A Ppto Detallado B10'!I587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B10'!I32</f>
        <v>0</v>
      </c>
      <c r="C12" s="120">
        <f>'7.1.A Ppto Detallado B10'!I100</f>
        <v>0</v>
      </c>
      <c r="D12" s="120">
        <f>'7.1.A Ppto Detallado B10'!I202</f>
        <v>0</v>
      </c>
      <c r="E12" s="120">
        <f>'7.1.A Ppto Detallado B10'!I304</f>
        <v>0</v>
      </c>
      <c r="F12" s="120">
        <f>'7.1.A Ppto Detallado B10'!I406</f>
        <v>0</v>
      </c>
      <c r="G12" s="120">
        <f>'7.1.A Ppto Detallado B10'!I508</f>
        <v>0</v>
      </c>
      <c r="H12" s="120">
        <f>'7.1.A Ppto Detallado B10'!I610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B10'!I44</f>
        <v>0</v>
      </c>
      <c r="C13" s="120">
        <f>'7.1.A Ppto Detallado B10'!I123</f>
        <v>0</v>
      </c>
      <c r="D13" s="120">
        <f>'7.1.A Ppto Detallado B10'!I225</f>
        <v>0</v>
      </c>
      <c r="E13" s="120">
        <f>'7.1.A Ppto Detallado B10'!I327</f>
        <v>0</v>
      </c>
      <c r="F13" s="120">
        <f>'7.1.A Ppto Detallado B10'!I429</f>
        <v>0</v>
      </c>
      <c r="G13" s="120">
        <f>'7.1.A Ppto Detallado B10'!I531</f>
        <v>0</v>
      </c>
      <c r="H13" s="120">
        <f>'7.1.A Ppto Detallado B10'!I633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B10'!I146</f>
        <v>0</v>
      </c>
      <c r="D14" s="120">
        <f>'7.1.A Ppto Detallado B10'!I248</f>
        <v>0</v>
      </c>
      <c r="E14" s="120">
        <f>'7.1.A Ppto Detallado B10'!I350</f>
        <v>0</v>
      </c>
      <c r="F14" s="120">
        <f>'7.1.A Ppto Detallado B10'!I452</f>
        <v>0</v>
      </c>
      <c r="G14" s="120">
        <f>'7.1.A Ppto Detallado B10'!I554</f>
        <v>0</v>
      </c>
      <c r="H14" s="120">
        <f>'7.1.A Ppto Detallado B10'!I656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Resumen'!C15</f>
        <v>Beneficiario 10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08" priority="9" stopIfTrue="1" operator="notEqual">
      <formula>$I$11</formula>
    </cfRule>
  </conditionalFormatting>
  <conditionalFormatting sqref="L23">
    <cfRule type="cellIs" dxfId="107" priority="8" stopIfTrue="1" operator="notEqual">
      <formula>$I$12</formula>
    </cfRule>
  </conditionalFormatting>
  <conditionalFormatting sqref="L24">
    <cfRule type="cellIs" dxfId="106" priority="7" stopIfTrue="1" operator="notEqual">
      <formula>$I$13</formula>
    </cfRule>
  </conditionalFormatting>
  <conditionalFormatting sqref="L25">
    <cfRule type="cellIs" dxfId="105" priority="6" stopIfTrue="1" operator="notEqual">
      <formula>$I$14</formula>
    </cfRule>
  </conditionalFormatting>
  <conditionalFormatting sqref="L26">
    <cfRule type="cellIs" dxfId="104" priority="5" stopIfTrue="1" operator="notEqual">
      <formula>$I$15</formula>
    </cfRule>
  </conditionalFormatting>
  <conditionalFormatting sqref="I15">
    <cfRule type="cellIs" dxfId="103" priority="4" stopIfTrue="1" operator="notEqual">
      <formula>$L26</formula>
    </cfRule>
  </conditionalFormatting>
  <conditionalFormatting sqref="I10:I14">
    <cfRule type="cellIs" dxfId="102" priority="3" stopIfTrue="1" operator="notEqual">
      <formula>$L21</formula>
    </cfRule>
  </conditionalFormatting>
  <conditionalFormatting sqref="G16">
    <cfRule type="cellIs" dxfId="101" priority="2" stopIfTrue="1" operator="greaterThan">
      <formula>0.06</formula>
    </cfRule>
  </conditionalFormatting>
  <conditionalFormatting sqref="L21">
    <cfRule type="cellIs" dxfId="10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08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Resumen'!$C$16</f>
        <v>Beneficiario 11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Resumen'!$C$16</f>
        <v>Beneficiario 11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Resumen'!$C$16</f>
        <v>Beneficiario 11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Resumen'!$C$16</f>
        <v>Beneficiario 11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Resumen'!$C$16</f>
        <v>Beneficiario 11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Resumen'!$C$16</f>
        <v>Beneficiario 11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Resumen'!$C$16</f>
        <v>Beneficiario 11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9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Resumen'!C16</f>
        <v>Beneficiario 11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B11'!I46+'7.1.A Ppto Detallado B11'!I62+'7.1.A Ppto Detallado B11'!I77+'7.1.A Ppto Detallado B11'!I89+'7.1.A Ppto Detallado B11'!I112+'7.1.A Ppto Detallado B11'!I135+'7.1.A Ppto Detallado B11'!I164+'7.1.A Ppto Detallado B11'!I179+'7.1.A Ppto Detallado B11'!I191+'7.1.A Ppto Detallado B11'!I214+'7.1.A Ppto Detallado B11'!I237+'7.1.A Ppto Detallado B11'!I266+'7.1.A Ppto Detallado B11'!I281+'7.1.A Ppto Detallado B11'!I293+'7.1.A Ppto Detallado B11'!I316+'7.1.A Ppto Detallado B11'!I339+'7.1.A Ppto Detallado B11'!I368+'7.1.A Ppto Detallado B11'!I383+'7.1.A Ppto Detallado B11'!I395+'7.1.A Ppto Detallado B11'!I418+'7.1.A Ppto Detallado B11'!I441+'7.1.A Ppto Detallado B11'!I470+'7.1.A Ppto Detallado B11'!I485+'7.1.A Ppto Detallado B11'!I497+'7.1.A Ppto Detallado B11'!I520+'7.1.A Ppto Detallado B11'!I543+'7.1.A Ppto Detallado B11'!I572+'7.1.A Ppto Detallado B11'!I587+'7.1.A Ppto Detallado B11'!I599+'7.1.A Ppto Detallado B11'!I622+'7.1.A Ppto Detallado B11'!I645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B11'!I71+'7.1.A Ppto Detallado B11'!I98+'7.1.A Ppto Detallado B11'!I121+'7.1.A Ppto Detallado B11'!I144+'7.1.A Ppto Detallado B11'!I173+'7.1.A Ppto Detallado B11'!I200+'7.1.A Ppto Detallado B11'!I223+'7.1.A Ppto Detallado B11'!I246+'7.1.A Ppto Detallado B11'!I275+'7.1.A Ppto Detallado B11'!I302+'7.1.A Ppto Detallado B11'!I325+'7.1.A Ppto Detallado B11'!I348+'7.1.A Ppto Detallado B11'!I377+'7.1.A Ppto Detallado B11'!I404+'7.1.A Ppto Detallado B11'!I427+'7.1.A Ppto Detallado B11'!I450+'7.1.A Ppto Detallado B11'!I479+'7.1.A Ppto Detallado B11'!I506+'7.1.A Ppto Detallado B11'!I529+'7.1.A Ppto Detallado B11'!I552+'7.1.A Ppto Detallado B11'!I581+'7.1.A Ppto Detallado B11'!I608+'7.1.A Ppto Detallado B11'!I631+'7.1.A Ppto Detallado B11'!I654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Resumen'!C16</f>
        <v>Beneficiario 11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B11'!I16</f>
        <v>0</v>
      </c>
      <c r="C10" s="120">
        <f>'7.1.A Ppto Detallado B11'!I73</f>
        <v>0</v>
      </c>
      <c r="D10" s="120">
        <f>'7.1.A Ppto Detallado B11'!I175</f>
        <v>0</v>
      </c>
      <c r="E10" s="120">
        <f>'7.1.A Ppto Detallado B11'!I277</f>
        <v>0</v>
      </c>
      <c r="F10" s="120">
        <f>'7.1.A Ppto Detallado B11'!I379</f>
        <v>0</v>
      </c>
      <c r="G10" s="120">
        <f>'7.1.A Ppto Detallado B11'!I481</f>
        <v>0</v>
      </c>
      <c r="H10" s="120">
        <f>'7.1.A Ppto Detallado B11'!I583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B11'!I20</f>
        <v>0</v>
      </c>
      <c r="C11" s="120">
        <f>'7.1.A Ppto Detallado B11'!I77</f>
        <v>0</v>
      </c>
      <c r="D11" s="120">
        <f>'7.1.A Ppto Detallado B11'!I179</f>
        <v>0</v>
      </c>
      <c r="E11" s="120">
        <f>'7.1.A Ppto Detallado B11'!I281</f>
        <v>0</v>
      </c>
      <c r="F11" s="120">
        <f>'7.1.A Ppto Detallado B11'!I383</f>
        <v>0</v>
      </c>
      <c r="G11" s="120">
        <f>'7.1.A Ppto Detallado B11'!I485</f>
        <v>0</v>
      </c>
      <c r="H11" s="120">
        <f>'7.1.A Ppto Detallado B11'!I587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B11'!I32</f>
        <v>0</v>
      </c>
      <c r="C12" s="120">
        <f>'7.1.A Ppto Detallado B11'!I100</f>
        <v>0</v>
      </c>
      <c r="D12" s="120">
        <f>'7.1.A Ppto Detallado B11'!I202</f>
        <v>0</v>
      </c>
      <c r="E12" s="120">
        <f>'7.1.A Ppto Detallado B11'!I304</f>
        <v>0</v>
      </c>
      <c r="F12" s="120">
        <f>'7.1.A Ppto Detallado B11'!I406</f>
        <v>0</v>
      </c>
      <c r="G12" s="120">
        <f>'7.1.A Ppto Detallado B11'!I508</f>
        <v>0</v>
      </c>
      <c r="H12" s="120">
        <f>'7.1.A Ppto Detallado B11'!I610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B11'!I44</f>
        <v>0</v>
      </c>
      <c r="C13" s="120">
        <f>'7.1.A Ppto Detallado B11'!I123</f>
        <v>0</v>
      </c>
      <c r="D13" s="120">
        <f>'7.1.A Ppto Detallado B11'!I225</f>
        <v>0</v>
      </c>
      <c r="E13" s="120">
        <f>'7.1.A Ppto Detallado B11'!I327</f>
        <v>0</v>
      </c>
      <c r="F13" s="120">
        <f>'7.1.A Ppto Detallado B11'!I429</f>
        <v>0</v>
      </c>
      <c r="G13" s="120">
        <f>'7.1.A Ppto Detallado B11'!I531</f>
        <v>0</v>
      </c>
      <c r="H13" s="120">
        <f>'7.1.A Ppto Detallado B11'!I633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B11'!I146</f>
        <v>0</v>
      </c>
      <c r="D14" s="120">
        <f>'7.1.A Ppto Detallado B11'!I248</f>
        <v>0</v>
      </c>
      <c r="E14" s="120">
        <f>'7.1.A Ppto Detallado B11'!I350</f>
        <v>0</v>
      </c>
      <c r="F14" s="120">
        <f>'7.1.A Ppto Detallado B11'!I452</f>
        <v>0</v>
      </c>
      <c r="G14" s="120">
        <f>'7.1.A Ppto Detallado B11'!I554</f>
        <v>0</v>
      </c>
      <c r="H14" s="120">
        <f>'7.1.A Ppto Detallado B11'!I656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Resumen'!C16</f>
        <v>Beneficiario 11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98" priority="9" stopIfTrue="1" operator="notEqual">
      <formula>$I$11</formula>
    </cfRule>
  </conditionalFormatting>
  <conditionalFormatting sqref="L23">
    <cfRule type="cellIs" dxfId="97" priority="8" stopIfTrue="1" operator="notEqual">
      <formula>$I$12</formula>
    </cfRule>
  </conditionalFormatting>
  <conditionalFormatting sqref="L24">
    <cfRule type="cellIs" dxfId="96" priority="7" stopIfTrue="1" operator="notEqual">
      <formula>$I$13</formula>
    </cfRule>
  </conditionalFormatting>
  <conditionalFormatting sqref="L25">
    <cfRule type="cellIs" dxfId="95" priority="6" stopIfTrue="1" operator="notEqual">
      <formula>$I$14</formula>
    </cfRule>
  </conditionalFormatting>
  <conditionalFormatting sqref="L26">
    <cfRule type="cellIs" dxfId="94" priority="5" stopIfTrue="1" operator="notEqual">
      <formula>$I$15</formula>
    </cfRule>
  </conditionalFormatting>
  <conditionalFormatting sqref="I15">
    <cfRule type="cellIs" dxfId="93" priority="4" stopIfTrue="1" operator="notEqual">
      <formula>$L26</formula>
    </cfRule>
  </conditionalFormatting>
  <conditionalFormatting sqref="I10:I14">
    <cfRule type="cellIs" dxfId="92" priority="3" stopIfTrue="1" operator="notEqual">
      <formula>$L21</formula>
    </cfRule>
  </conditionalFormatting>
  <conditionalFormatting sqref="G16">
    <cfRule type="cellIs" dxfId="91" priority="2" stopIfTrue="1" operator="greaterThan">
      <formula>0.06</formula>
    </cfRule>
  </conditionalFormatting>
  <conditionalFormatting sqref="L21">
    <cfRule type="cellIs" dxfId="9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169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Resumen'!$C$17</f>
        <v>Beneficiario 12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Resumen'!$C$17</f>
        <v>Beneficiario 12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Resumen'!$C$17</f>
        <v>Beneficiario 12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Resumen'!$C$17</f>
        <v>Beneficiario 12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Resumen'!$C$17</f>
        <v>Beneficiario 12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Resumen'!$C$17</f>
        <v>Beneficiario 12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Resumen'!$C$17</f>
        <v>Beneficiario 12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8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Resumen'!C17</f>
        <v>Beneficiario 12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sqref="A1:B4"/>
    </sheetView>
  </sheetViews>
  <sheetFormatPr baseColWidth="10" defaultRowHeight="12.75"/>
  <cols>
    <col min="1" max="1" width="67.85546875" style="58" customWidth="1"/>
    <col min="2" max="2" width="18.85546875" style="58" customWidth="1"/>
    <col min="3" max="16384" width="11.42578125" style="58"/>
  </cols>
  <sheetData>
    <row r="1" spans="1:2" ht="23.25" customHeight="1">
      <c r="A1" s="190" t="s">
        <v>79</v>
      </c>
      <c r="B1" s="190" t="s">
        <v>80</v>
      </c>
    </row>
    <row r="2" spans="1:2" ht="23.25" customHeight="1">
      <c r="A2" s="69" t="s">
        <v>81</v>
      </c>
      <c r="B2" s="191">
        <f>'7.1.B Distribuc_geográfica_BP'!G14+'7.1.B Distribuc_geográfica_B2'!G14+'7.1.B Distribuc_geográfica_B3'!G14+'7.1.B Distribuc_geográfica_B4'!G14+'7.1.B Distribuc_geográfica_B5'!G14+'7.1.B Distribuc_geográfica_B6'!G14+'7.1.B Distribuc_geográfica_B7'!G14+'7.1.B Distribuc_geográfica_B8'!G14+'7.1.B Distribuc_geográfica_B9'!G14+'7.1.B Distribuc_geográfica_B10'!G14+'7.1.B Distribuc_geográfica_B11'!G14+'7.1.B Distribuc_geográfica_B12'!G14+'7.1.B Distribuc_geográfica_B13'!G14+'7.1.B Distribuc_geográfica_B14'!G14+'7.1.B Distribuc_geográfica_B15'!G14+'7.1.B Distribuc_geográfica_B16'!G14+'7.1.B Distribuc_geográfica_B17'!G14+'7.1.B Distribuc_geográfica_B18'!G14+'7.1.B Distribuc_geográfica_B19'!G14+'7.1.B Distribuc_geográfica_B20'!G14</f>
        <v>0</v>
      </c>
    </row>
    <row r="3" spans="1:2" ht="23.25" customHeight="1">
      <c r="A3" s="69" t="s">
        <v>82</v>
      </c>
      <c r="B3" s="191">
        <f>'7.1.B Distribuc_geográfica_BP'!G15+'7.1.B Distribuc_geográfica_B2'!G15+'7.1.B Distribuc_geográfica_B3'!G15+'7.1.B Distribuc_geográfica_B4'!G15+'7.1.B Distribuc_geográfica_B5'!G15+'7.1.B Distribuc_geográfica_B6'!G15+'7.1.B Distribuc_geográfica_B7'!G15+'7.1.B Distribuc_geográfica_B8'!G15+'7.1.B Distribuc_geográfica_B9'!G15+'7.1.B Distribuc_geográfica_B10'!G15+'7.1.B Distribuc_geográfica_B11'!G15+'7.1.B Distribuc_geográfica_B12'!G15+'7.1.B Distribuc_geográfica_B13'!G15+'7.1.B Distribuc_geográfica_B14'!G15+'7.1.B Distribuc_geográfica_B15'!G15+'7.1.B Distribuc_geográfica_B16'!G15+'7.1.B Distribuc_geográfica_B17'!G15+'7.1.B Distribuc_geográfica_B18'!G15+'7.1.B Distribuc_geográfica_B19'!G15+'7.1.B Distribuc_geográfica_B20'!G15</f>
        <v>0</v>
      </c>
    </row>
    <row r="4" spans="1:2" ht="23.25" customHeight="1">
      <c r="A4" s="69" t="s">
        <v>83</v>
      </c>
      <c r="B4" s="191">
        <f>'7.1.B Distribuc_geográfica_BP'!G16+'7.1.B Distribuc_geográfica_B2'!G16+'7.1.B Distribuc_geográfica_B3'!G16+'7.1.B Distribuc_geográfica_B4'!G16+'7.1.B Distribuc_geográfica_B5'!G16+'7.1.B Distribuc_geográfica_B6'!G16+'7.1.B Distribuc_geográfica_B7'!G16+'7.1.B Distribuc_geográfica_B8'!G16+'7.1.B Distribuc_geográfica_B9'!G16+'7.1.B Distribuc_geográfica_B10'!G16+'7.1.B Distribuc_geográfica_B11'!G16+'7.1.B Distribuc_geográfica_B12'!G16+'7.1.B Distribuc_geográfica_B13'!G16+'7.1.B Distribuc_geográfica_B14'!G16+'7.1.B Distribuc_geográfica_B15'!G16+'7.1.B Distribuc_geográfica_B16'!G16+'7.1.B Distribuc_geográfica_B17'!G16+'7.1.B Distribuc_geográfica_B18'!G16+'7.1.B Distribuc_geográfica_B19'!G16+'7.1.B Distribuc_geográfica_B20'!G16</f>
        <v>0</v>
      </c>
    </row>
  </sheetData>
  <sheetProtection password="F220" sheet="1" objects="1" scenarios="1" formatColumns="0" selectLockedCells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4" sqref="B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B12'!I46+'7.1.A Ppto Detallado B12'!I62+'7.1.A Ppto Detallado B12'!I77+'7.1.A Ppto Detallado B12'!I89+'7.1.A Ppto Detallado B12'!I112+'7.1.A Ppto Detallado B12'!I135+'7.1.A Ppto Detallado B12'!I164+'7.1.A Ppto Detallado B12'!I179+'7.1.A Ppto Detallado B12'!I191+'7.1.A Ppto Detallado B12'!I214+'7.1.A Ppto Detallado B12'!I237+'7.1.A Ppto Detallado B12'!I266+'7.1.A Ppto Detallado B12'!I281+'7.1.A Ppto Detallado B12'!I293+'7.1.A Ppto Detallado B12'!I316+'7.1.A Ppto Detallado B12'!I339+'7.1.A Ppto Detallado B12'!I368+'7.1.A Ppto Detallado B12'!I383+'7.1.A Ppto Detallado B12'!I395+'7.1.A Ppto Detallado B12'!I418+'7.1.A Ppto Detallado B12'!I441+'7.1.A Ppto Detallado B12'!I470+'7.1.A Ppto Detallado B12'!I485+'7.1.A Ppto Detallado B12'!I497+'7.1.A Ppto Detallado B12'!I520+'7.1.A Ppto Detallado B12'!I543+'7.1.A Ppto Detallado B12'!I572+'7.1.A Ppto Detallado B12'!I587+'7.1.A Ppto Detallado B12'!I599+'7.1.A Ppto Detallado B12'!I622+'7.1.A Ppto Detallado B12'!I645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B12'!I71+'7.1.A Ppto Detallado B12'!I98+'7.1.A Ppto Detallado B12'!I121+'7.1.A Ppto Detallado B12'!I144+'7.1.A Ppto Detallado B12'!I173+'7.1.A Ppto Detallado B12'!I200+'7.1.A Ppto Detallado B12'!I223+'7.1.A Ppto Detallado B12'!I246+'7.1.A Ppto Detallado B12'!I275+'7.1.A Ppto Detallado B12'!I302+'7.1.A Ppto Detallado B12'!I325+'7.1.A Ppto Detallado B12'!I348+'7.1.A Ppto Detallado B12'!I377+'7.1.A Ppto Detallado B12'!I404+'7.1.A Ppto Detallado B12'!I427+'7.1.A Ppto Detallado B12'!I450+'7.1.A Ppto Detallado B12'!I479+'7.1.A Ppto Detallado B12'!I506+'7.1.A Ppto Detallado B12'!I529+'7.1.A Ppto Detallado B12'!I552+'7.1.A Ppto Detallado B12'!I581+'7.1.A Ppto Detallado B12'!I608+'7.1.A Ppto Detallado B12'!I631+'7.1.A Ppto Detallado B12'!I654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Resumen'!C17</f>
        <v>Beneficiario 12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B12'!I16</f>
        <v>0</v>
      </c>
      <c r="C10" s="120">
        <f>'7.1.A Ppto Detallado B12'!I73</f>
        <v>0</v>
      </c>
      <c r="D10" s="120">
        <f>'7.1.A Ppto Detallado B12'!I175</f>
        <v>0</v>
      </c>
      <c r="E10" s="120">
        <f>'7.1.A Ppto Detallado B12'!I277</f>
        <v>0</v>
      </c>
      <c r="F10" s="120">
        <f>'7.1.A Ppto Detallado B12'!I379</f>
        <v>0</v>
      </c>
      <c r="G10" s="120">
        <f>'7.1.A Ppto Detallado B12'!I481</f>
        <v>0</v>
      </c>
      <c r="H10" s="120">
        <f>'7.1.A Ppto Detallado B12'!I583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B12'!I20</f>
        <v>0</v>
      </c>
      <c r="C11" s="120">
        <f>'7.1.A Ppto Detallado B12'!I77</f>
        <v>0</v>
      </c>
      <c r="D11" s="120">
        <f>'7.1.A Ppto Detallado B12'!I179</f>
        <v>0</v>
      </c>
      <c r="E11" s="120">
        <f>'7.1.A Ppto Detallado B12'!I281</f>
        <v>0</v>
      </c>
      <c r="F11" s="120">
        <f>'7.1.A Ppto Detallado B12'!I383</f>
        <v>0</v>
      </c>
      <c r="G11" s="120">
        <f>'7.1.A Ppto Detallado B12'!I485</f>
        <v>0</v>
      </c>
      <c r="H11" s="120">
        <f>'7.1.A Ppto Detallado B12'!I587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B12'!I32</f>
        <v>0</v>
      </c>
      <c r="C12" s="120">
        <f>'7.1.A Ppto Detallado B12'!I100</f>
        <v>0</v>
      </c>
      <c r="D12" s="120">
        <f>'7.1.A Ppto Detallado B12'!I202</f>
        <v>0</v>
      </c>
      <c r="E12" s="120">
        <f>'7.1.A Ppto Detallado B12'!I304</f>
        <v>0</v>
      </c>
      <c r="F12" s="120">
        <f>'7.1.A Ppto Detallado B12'!I406</f>
        <v>0</v>
      </c>
      <c r="G12" s="120">
        <f>'7.1.A Ppto Detallado B12'!I508</f>
        <v>0</v>
      </c>
      <c r="H12" s="120">
        <f>'7.1.A Ppto Detallado B12'!I610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B12'!I44</f>
        <v>0</v>
      </c>
      <c r="C13" s="120">
        <f>'7.1.A Ppto Detallado B12'!I123</f>
        <v>0</v>
      </c>
      <c r="D13" s="120">
        <f>'7.1.A Ppto Detallado B12'!I225</f>
        <v>0</v>
      </c>
      <c r="E13" s="120">
        <f>'7.1.A Ppto Detallado B12'!I327</f>
        <v>0</v>
      </c>
      <c r="F13" s="120">
        <f>'7.1.A Ppto Detallado B12'!I429</f>
        <v>0</v>
      </c>
      <c r="G13" s="120">
        <f>'7.1.A Ppto Detallado B12'!I531</f>
        <v>0</v>
      </c>
      <c r="H13" s="120">
        <f>'7.1.A Ppto Detallado B12'!I633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B12'!I146</f>
        <v>0</v>
      </c>
      <c r="D14" s="120">
        <f>'7.1.A Ppto Detallado B12'!I248</f>
        <v>0</v>
      </c>
      <c r="E14" s="120">
        <f>'7.1.A Ppto Detallado B12'!I350</f>
        <v>0</v>
      </c>
      <c r="F14" s="120">
        <f>'7.1.A Ppto Detallado B12'!I452</f>
        <v>0</v>
      </c>
      <c r="G14" s="120">
        <f>'7.1.A Ppto Detallado B12'!I554</f>
        <v>0</v>
      </c>
      <c r="H14" s="120">
        <f>'7.1.A Ppto Detallado B12'!I656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Resumen'!C17</f>
        <v>Beneficiario 12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88" priority="9" stopIfTrue="1" operator="notEqual">
      <formula>$I$11</formula>
    </cfRule>
  </conditionalFormatting>
  <conditionalFormatting sqref="L23">
    <cfRule type="cellIs" dxfId="87" priority="8" stopIfTrue="1" operator="notEqual">
      <formula>$I$12</formula>
    </cfRule>
  </conditionalFormatting>
  <conditionalFormatting sqref="L24">
    <cfRule type="cellIs" dxfId="86" priority="7" stopIfTrue="1" operator="notEqual">
      <formula>$I$13</formula>
    </cfRule>
  </conditionalFormatting>
  <conditionalFormatting sqref="L25">
    <cfRule type="cellIs" dxfId="85" priority="6" stopIfTrue="1" operator="notEqual">
      <formula>$I$14</formula>
    </cfRule>
  </conditionalFormatting>
  <conditionalFormatting sqref="L26">
    <cfRule type="cellIs" dxfId="84" priority="5" stopIfTrue="1" operator="notEqual">
      <formula>$I$15</formula>
    </cfRule>
  </conditionalFormatting>
  <conditionalFormatting sqref="I15">
    <cfRule type="cellIs" dxfId="83" priority="4" stopIfTrue="1" operator="notEqual">
      <formula>$L26</formula>
    </cfRule>
  </conditionalFormatting>
  <conditionalFormatting sqref="I10:I14">
    <cfRule type="cellIs" dxfId="82" priority="3" stopIfTrue="1" operator="notEqual">
      <formula>$L21</formula>
    </cfRule>
  </conditionalFormatting>
  <conditionalFormatting sqref="G16">
    <cfRule type="cellIs" dxfId="81" priority="2" stopIfTrue="1" operator="greaterThan">
      <formula>0.06</formula>
    </cfRule>
  </conditionalFormatting>
  <conditionalFormatting sqref="L21">
    <cfRule type="cellIs" dxfId="8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0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Resumen'!$C$18</f>
        <v>Beneficiario 13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Resumen'!$C$18</f>
        <v>Beneficiario 13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Resumen'!$C$18</f>
        <v>Beneficiario 13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Resumen'!$C$18</f>
        <v>Beneficiario 13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Resumen'!$C$18</f>
        <v>Beneficiario 13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Resumen'!$C$18</f>
        <v>Beneficiario 13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Resumen'!$C$18</f>
        <v>Beneficiario 13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7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Resumen'!C18</f>
        <v>Beneficiario 13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B13'!I46+'7.1.A Ppto Detallado B13'!I62+'7.1.A Ppto Detallado B13'!I77+'7.1.A Ppto Detallado B13'!I89+'7.1.A Ppto Detallado B13'!I112+'7.1.A Ppto Detallado B13'!I135+'7.1.A Ppto Detallado B13'!I164+'7.1.A Ppto Detallado B13'!I179+'7.1.A Ppto Detallado B13'!I191+'7.1.A Ppto Detallado B13'!I214+'7.1.A Ppto Detallado B13'!I237+'7.1.A Ppto Detallado B13'!I266+'7.1.A Ppto Detallado B13'!I281+'7.1.A Ppto Detallado B13'!I293+'7.1.A Ppto Detallado B13'!I316+'7.1.A Ppto Detallado B13'!I339+'7.1.A Ppto Detallado B13'!I368+'7.1.A Ppto Detallado B13'!I383+'7.1.A Ppto Detallado B13'!I395+'7.1.A Ppto Detallado B13'!I418+'7.1.A Ppto Detallado B13'!I441+'7.1.A Ppto Detallado B13'!I470+'7.1.A Ppto Detallado B13'!I485+'7.1.A Ppto Detallado B13'!I497+'7.1.A Ppto Detallado B13'!I520+'7.1.A Ppto Detallado B13'!I543+'7.1.A Ppto Detallado B13'!I572+'7.1.A Ppto Detallado B13'!I587+'7.1.A Ppto Detallado B13'!I599+'7.1.A Ppto Detallado B13'!I622+'7.1.A Ppto Detallado B13'!I645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B13'!I71+'7.1.A Ppto Detallado B13'!I98+'7.1.A Ppto Detallado B13'!I121+'7.1.A Ppto Detallado B13'!I144+'7.1.A Ppto Detallado B13'!I173+'7.1.A Ppto Detallado B13'!I200+'7.1.A Ppto Detallado B13'!I223+'7.1.A Ppto Detallado B13'!I246+'7.1.A Ppto Detallado B13'!I275+'7.1.A Ppto Detallado B13'!I302+'7.1.A Ppto Detallado B13'!I325+'7.1.A Ppto Detallado B13'!I348+'7.1.A Ppto Detallado B13'!I377+'7.1.A Ppto Detallado B13'!I404+'7.1.A Ppto Detallado B13'!I427+'7.1.A Ppto Detallado B13'!I450+'7.1.A Ppto Detallado B13'!I479+'7.1.A Ppto Detallado B13'!I506+'7.1.A Ppto Detallado B13'!I529+'7.1.A Ppto Detallado B13'!I552+'7.1.A Ppto Detallado B13'!I581+'7.1.A Ppto Detallado B13'!I608+'7.1.A Ppto Detallado B13'!I631+'7.1.A Ppto Detallado B13'!I654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Resumen'!C18</f>
        <v>Beneficiario 13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B13'!I16</f>
        <v>0</v>
      </c>
      <c r="C10" s="120">
        <f>'7.1.A Ppto Detallado B13'!I73</f>
        <v>0</v>
      </c>
      <c r="D10" s="120">
        <f>'7.1.A Ppto Detallado B13'!I175</f>
        <v>0</v>
      </c>
      <c r="E10" s="120">
        <f>'7.1.A Ppto Detallado B13'!I277</f>
        <v>0</v>
      </c>
      <c r="F10" s="120">
        <f>'7.1.A Ppto Detallado B13'!I379</f>
        <v>0</v>
      </c>
      <c r="G10" s="120">
        <f>'7.1.A Ppto Detallado B13'!I481</f>
        <v>0</v>
      </c>
      <c r="H10" s="120">
        <f>'7.1.A Ppto Detallado B13'!I583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B13'!I20</f>
        <v>0</v>
      </c>
      <c r="C11" s="120">
        <f>'7.1.A Ppto Detallado B13'!I77</f>
        <v>0</v>
      </c>
      <c r="D11" s="120">
        <f>'7.1.A Ppto Detallado B13'!I179</f>
        <v>0</v>
      </c>
      <c r="E11" s="120">
        <f>'7.1.A Ppto Detallado B13'!I281</f>
        <v>0</v>
      </c>
      <c r="F11" s="120">
        <f>'7.1.A Ppto Detallado B13'!I383</f>
        <v>0</v>
      </c>
      <c r="G11" s="120">
        <f>'7.1.A Ppto Detallado B13'!I485</f>
        <v>0</v>
      </c>
      <c r="H11" s="120">
        <f>'7.1.A Ppto Detallado B13'!I587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B13'!I32</f>
        <v>0</v>
      </c>
      <c r="C12" s="120">
        <f>'7.1.A Ppto Detallado B13'!I100</f>
        <v>0</v>
      </c>
      <c r="D12" s="120">
        <f>'7.1.A Ppto Detallado B13'!I202</f>
        <v>0</v>
      </c>
      <c r="E12" s="120">
        <f>'7.1.A Ppto Detallado B13'!I304</f>
        <v>0</v>
      </c>
      <c r="F12" s="120">
        <f>'7.1.A Ppto Detallado B13'!I406</f>
        <v>0</v>
      </c>
      <c r="G12" s="120">
        <f>'7.1.A Ppto Detallado B13'!I508</f>
        <v>0</v>
      </c>
      <c r="H12" s="120">
        <f>'7.1.A Ppto Detallado B13'!I610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B13'!I44</f>
        <v>0</v>
      </c>
      <c r="C13" s="120">
        <f>'7.1.A Ppto Detallado B13'!I123</f>
        <v>0</v>
      </c>
      <c r="D13" s="120">
        <f>'7.1.A Ppto Detallado B13'!I225</f>
        <v>0</v>
      </c>
      <c r="E13" s="120">
        <f>'7.1.A Ppto Detallado B13'!I327</f>
        <v>0</v>
      </c>
      <c r="F13" s="120">
        <f>'7.1.A Ppto Detallado B13'!I429</f>
        <v>0</v>
      </c>
      <c r="G13" s="120">
        <f>'7.1.A Ppto Detallado B13'!I531</f>
        <v>0</v>
      </c>
      <c r="H13" s="120">
        <f>'7.1.A Ppto Detallado B13'!I633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B13'!I146</f>
        <v>0</v>
      </c>
      <c r="D14" s="120">
        <f>'7.1.A Ppto Detallado B13'!I248</f>
        <v>0</v>
      </c>
      <c r="E14" s="120">
        <f>'7.1.A Ppto Detallado B13'!I350</f>
        <v>0</v>
      </c>
      <c r="F14" s="120">
        <f>'7.1.A Ppto Detallado B13'!I452</f>
        <v>0</v>
      </c>
      <c r="G14" s="120">
        <f>'7.1.A Ppto Detallado B13'!I554</f>
        <v>0</v>
      </c>
      <c r="H14" s="120">
        <f>'7.1.A Ppto Detallado B13'!I656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Resumen'!C18</f>
        <v>Beneficiario 13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78" priority="9" stopIfTrue="1" operator="notEqual">
      <formula>$I$11</formula>
    </cfRule>
  </conditionalFormatting>
  <conditionalFormatting sqref="L23">
    <cfRule type="cellIs" dxfId="77" priority="8" stopIfTrue="1" operator="notEqual">
      <formula>$I$12</formula>
    </cfRule>
  </conditionalFormatting>
  <conditionalFormatting sqref="L24">
    <cfRule type="cellIs" dxfId="76" priority="7" stopIfTrue="1" operator="notEqual">
      <formula>$I$13</formula>
    </cfRule>
  </conditionalFormatting>
  <conditionalFormatting sqref="L25">
    <cfRule type="cellIs" dxfId="75" priority="6" stopIfTrue="1" operator="notEqual">
      <formula>$I$14</formula>
    </cfRule>
  </conditionalFormatting>
  <conditionalFormatting sqref="L26">
    <cfRule type="cellIs" dxfId="74" priority="5" stopIfTrue="1" operator="notEqual">
      <formula>$I$15</formula>
    </cfRule>
  </conditionalFormatting>
  <conditionalFormatting sqref="I15">
    <cfRule type="cellIs" dxfId="73" priority="4" stopIfTrue="1" operator="notEqual">
      <formula>$L26</formula>
    </cfRule>
  </conditionalFormatting>
  <conditionalFormatting sqref="I10:I14">
    <cfRule type="cellIs" dxfId="72" priority="3" stopIfTrue="1" operator="notEqual">
      <formula>$L21</formula>
    </cfRule>
  </conditionalFormatting>
  <conditionalFormatting sqref="G16">
    <cfRule type="cellIs" dxfId="71" priority="2" stopIfTrue="1" operator="greaterThan">
      <formula>0.06</formula>
    </cfRule>
  </conditionalFormatting>
  <conditionalFormatting sqref="L21">
    <cfRule type="cellIs" dxfId="7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zoomScaleNormal="100" zoomScaleSheetLayoutView="68" workbookViewId="0">
      <selection activeCell="D9" sqref="D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Resumen'!$C$19</f>
        <v>Beneficiario 14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Resumen'!$C$19</f>
        <v>Beneficiario 14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Resumen'!$C$19</f>
        <v>Beneficiario 14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Resumen'!$C$19</f>
        <v>Beneficiario 14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Resumen'!$C$19</f>
        <v>Beneficiario 14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Resumen'!$C$19</f>
        <v>Beneficiario 14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Resumen'!$C$19</f>
        <v>Beneficiario 14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6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Resumen'!C19</f>
        <v>Beneficiario 14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D25" sqref="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B14'!I46+'7.1.A Ppto Detallado B14'!I62+'7.1.A Ppto Detallado B14'!I77+'7.1.A Ppto Detallado B14'!I89+'7.1.A Ppto Detallado B14'!I112+'7.1.A Ppto Detallado B14'!I135+'7.1.A Ppto Detallado B14'!I164+'7.1.A Ppto Detallado B14'!I179+'7.1.A Ppto Detallado B14'!I191+'7.1.A Ppto Detallado B14'!I214+'7.1.A Ppto Detallado B14'!I237+'7.1.A Ppto Detallado B14'!I266+'7.1.A Ppto Detallado B14'!I281+'7.1.A Ppto Detallado B14'!I293+'7.1.A Ppto Detallado B14'!I316+'7.1.A Ppto Detallado B14'!I339+'7.1.A Ppto Detallado B14'!I368+'7.1.A Ppto Detallado B14'!I383+'7.1.A Ppto Detallado B14'!I395+'7.1.A Ppto Detallado B14'!I418+'7.1.A Ppto Detallado B14'!I441+'7.1.A Ppto Detallado B14'!I470+'7.1.A Ppto Detallado B14'!I485+'7.1.A Ppto Detallado B14'!I497+'7.1.A Ppto Detallado B14'!I520+'7.1.A Ppto Detallado B14'!I543+'7.1.A Ppto Detallado B14'!I572+'7.1.A Ppto Detallado B14'!I587+'7.1.A Ppto Detallado B14'!I599+'7.1.A Ppto Detallado B14'!I622+'7.1.A Ppto Detallado B14'!I645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B14'!I71+'7.1.A Ppto Detallado B14'!I98+'7.1.A Ppto Detallado B14'!I121+'7.1.A Ppto Detallado B14'!I144+'7.1.A Ppto Detallado B14'!I173+'7.1.A Ppto Detallado B14'!I200+'7.1.A Ppto Detallado B14'!I223+'7.1.A Ppto Detallado B14'!I246+'7.1.A Ppto Detallado B14'!I275+'7.1.A Ppto Detallado B14'!I302+'7.1.A Ppto Detallado B14'!I325+'7.1.A Ppto Detallado B14'!I348+'7.1.A Ppto Detallado B14'!I377+'7.1.A Ppto Detallado B14'!I404+'7.1.A Ppto Detallado B14'!I427+'7.1.A Ppto Detallado B14'!I450+'7.1.A Ppto Detallado B14'!I479+'7.1.A Ppto Detallado B14'!I506+'7.1.A Ppto Detallado B14'!I529+'7.1.A Ppto Detallado B14'!I552+'7.1.A Ppto Detallado B14'!I581+'7.1.A Ppto Detallado B14'!I608+'7.1.A Ppto Detallado B14'!I631+'7.1.A Ppto Detallado B14'!I654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Resumen'!C19</f>
        <v>Beneficiario 14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B14'!I16</f>
        <v>0</v>
      </c>
      <c r="C10" s="120">
        <f>'7.1.A Ppto Detallado B14'!I73</f>
        <v>0</v>
      </c>
      <c r="D10" s="120">
        <f>'7.1.A Ppto Detallado B14'!I175</f>
        <v>0</v>
      </c>
      <c r="E10" s="120">
        <f>'7.1.A Ppto Detallado B14'!I277</f>
        <v>0</v>
      </c>
      <c r="F10" s="120">
        <f>'7.1.A Ppto Detallado B14'!I379</f>
        <v>0</v>
      </c>
      <c r="G10" s="120">
        <f>'7.1.A Ppto Detallado B14'!I481</f>
        <v>0</v>
      </c>
      <c r="H10" s="120">
        <f>'7.1.A Ppto Detallado B14'!I583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B14'!I20</f>
        <v>0</v>
      </c>
      <c r="C11" s="120">
        <f>'7.1.A Ppto Detallado B14'!I77</f>
        <v>0</v>
      </c>
      <c r="D11" s="120">
        <f>'7.1.A Ppto Detallado B14'!I179</f>
        <v>0</v>
      </c>
      <c r="E11" s="120">
        <f>'7.1.A Ppto Detallado B14'!I281</f>
        <v>0</v>
      </c>
      <c r="F11" s="120">
        <f>'7.1.A Ppto Detallado B14'!I383</f>
        <v>0</v>
      </c>
      <c r="G11" s="120">
        <f>'7.1.A Ppto Detallado B14'!I485</f>
        <v>0</v>
      </c>
      <c r="H11" s="120">
        <f>'7.1.A Ppto Detallado B14'!I587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B14'!I32</f>
        <v>0</v>
      </c>
      <c r="C12" s="120">
        <f>'7.1.A Ppto Detallado B14'!I100</f>
        <v>0</v>
      </c>
      <c r="D12" s="120">
        <f>'7.1.A Ppto Detallado B14'!I202</f>
        <v>0</v>
      </c>
      <c r="E12" s="120">
        <f>'7.1.A Ppto Detallado B14'!I304</f>
        <v>0</v>
      </c>
      <c r="F12" s="120">
        <f>'7.1.A Ppto Detallado B14'!I406</f>
        <v>0</v>
      </c>
      <c r="G12" s="120">
        <f>'7.1.A Ppto Detallado B14'!I508</f>
        <v>0</v>
      </c>
      <c r="H12" s="120">
        <f>'7.1.A Ppto Detallado B14'!I610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B14'!I44</f>
        <v>0</v>
      </c>
      <c r="C13" s="120">
        <f>'7.1.A Ppto Detallado B14'!I123</f>
        <v>0</v>
      </c>
      <c r="D13" s="120">
        <f>'7.1.A Ppto Detallado B14'!I225</f>
        <v>0</v>
      </c>
      <c r="E13" s="120">
        <f>'7.1.A Ppto Detallado B14'!I327</f>
        <v>0</v>
      </c>
      <c r="F13" s="120">
        <f>'7.1.A Ppto Detallado B14'!I429</f>
        <v>0</v>
      </c>
      <c r="G13" s="120">
        <f>'7.1.A Ppto Detallado B14'!I531</f>
        <v>0</v>
      </c>
      <c r="H13" s="120">
        <f>'7.1.A Ppto Detallado B14'!I633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B14'!I146</f>
        <v>0</v>
      </c>
      <c r="D14" s="120">
        <f>'7.1.A Ppto Detallado B14'!I248</f>
        <v>0</v>
      </c>
      <c r="E14" s="120">
        <f>'7.1.A Ppto Detallado B14'!I350</f>
        <v>0</v>
      </c>
      <c r="F14" s="120">
        <f>'7.1.A Ppto Detallado B14'!I452</f>
        <v>0</v>
      </c>
      <c r="G14" s="120">
        <f>'7.1.A Ppto Detallado B14'!I554</f>
        <v>0</v>
      </c>
      <c r="H14" s="120">
        <f>'7.1.A Ppto Detallado B14'!I656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Resumen'!C19</f>
        <v>Beneficiario 14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68" priority="9" stopIfTrue="1" operator="notEqual">
      <formula>$I$11</formula>
    </cfRule>
  </conditionalFormatting>
  <conditionalFormatting sqref="L23">
    <cfRule type="cellIs" dxfId="67" priority="8" stopIfTrue="1" operator="notEqual">
      <formula>$I$12</formula>
    </cfRule>
  </conditionalFormatting>
  <conditionalFormatting sqref="L24">
    <cfRule type="cellIs" dxfId="66" priority="7" stopIfTrue="1" operator="notEqual">
      <formula>$I$13</formula>
    </cfRule>
  </conditionalFormatting>
  <conditionalFormatting sqref="L25">
    <cfRule type="cellIs" dxfId="65" priority="6" stopIfTrue="1" operator="notEqual">
      <formula>$I$14</formula>
    </cfRule>
  </conditionalFormatting>
  <conditionalFormatting sqref="L26">
    <cfRule type="cellIs" dxfId="64" priority="5" stopIfTrue="1" operator="notEqual">
      <formula>$I$15</formula>
    </cfRule>
  </conditionalFormatting>
  <conditionalFormatting sqref="I15">
    <cfRule type="cellIs" dxfId="63" priority="4" stopIfTrue="1" operator="notEqual">
      <formula>$L26</formula>
    </cfRule>
  </conditionalFormatting>
  <conditionalFormatting sqref="I10:I14">
    <cfRule type="cellIs" dxfId="62" priority="3" stopIfTrue="1" operator="notEqual">
      <formula>$L21</formula>
    </cfRule>
  </conditionalFormatting>
  <conditionalFormatting sqref="G16">
    <cfRule type="cellIs" dxfId="61" priority="2" stopIfTrue="1" operator="greaterThan">
      <formula>0.06</formula>
    </cfRule>
  </conditionalFormatting>
  <conditionalFormatting sqref="L21">
    <cfRule type="cellIs" dxfId="6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501" zoomScaleNormal="100" zoomScaleSheetLayoutView="68" workbookViewId="0">
      <selection activeCell="A537" sqref="A537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Resumen'!$C$20</f>
        <v>Beneficiario 15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Resumen'!$C$20</f>
        <v>Beneficiario 15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Resumen'!$C$20</f>
        <v>Beneficiario 15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Resumen'!$C$20</f>
        <v>Beneficiario 15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Resumen'!$C$20</f>
        <v>Beneficiario 15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Resumen'!$C$20</f>
        <v>Beneficiario 15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Resumen'!$C$20</f>
        <v>Beneficiario 15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5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Resumen'!C20</f>
        <v>Beneficiario 15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B15'!I46+'7.1.A Ppto Detallado B15'!I62+'7.1.A Ppto Detallado B15'!I77+'7.1.A Ppto Detallado B15'!I89+'7.1.A Ppto Detallado B15'!I112+'7.1.A Ppto Detallado B15'!I135+'7.1.A Ppto Detallado B15'!I164+'7.1.A Ppto Detallado B15'!I179+'7.1.A Ppto Detallado B15'!I191+'7.1.A Ppto Detallado B15'!I214+'7.1.A Ppto Detallado B15'!I237+'7.1.A Ppto Detallado B15'!I266+'7.1.A Ppto Detallado B15'!I281+'7.1.A Ppto Detallado B15'!I293+'7.1.A Ppto Detallado B15'!I316+'7.1.A Ppto Detallado B15'!I339+'7.1.A Ppto Detallado B15'!I368+'7.1.A Ppto Detallado B15'!I383+'7.1.A Ppto Detallado B15'!I395+'7.1.A Ppto Detallado B15'!I418+'7.1.A Ppto Detallado B15'!I441+'7.1.A Ppto Detallado B15'!I470+'7.1.A Ppto Detallado B15'!I485+'7.1.A Ppto Detallado B15'!I497+'7.1.A Ppto Detallado B15'!I520+'7.1.A Ppto Detallado B15'!I543+'7.1.A Ppto Detallado B15'!I572+'7.1.A Ppto Detallado B15'!I587+'7.1.A Ppto Detallado B15'!I599+'7.1.A Ppto Detallado B15'!I622+'7.1.A Ppto Detallado B15'!I645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B15'!I71+'7.1.A Ppto Detallado B15'!I98+'7.1.A Ppto Detallado B15'!I121+'7.1.A Ppto Detallado B15'!I144+'7.1.A Ppto Detallado B15'!I173+'7.1.A Ppto Detallado B15'!I200+'7.1.A Ppto Detallado B15'!I223+'7.1.A Ppto Detallado B15'!I246+'7.1.A Ppto Detallado B15'!I275+'7.1.A Ppto Detallado B15'!I302+'7.1.A Ppto Detallado B15'!I325+'7.1.A Ppto Detallado B15'!I348+'7.1.A Ppto Detallado B15'!I377+'7.1.A Ppto Detallado B15'!I404+'7.1.A Ppto Detallado B15'!I427+'7.1.A Ppto Detallado B15'!I450+'7.1.A Ppto Detallado B15'!I479+'7.1.A Ppto Detallado B15'!I506+'7.1.A Ppto Detallado B15'!I529+'7.1.A Ppto Detallado B15'!I552+'7.1.A Ppto Detallado B15'!I581+'7.1.A Ppto Detallado B15'!I608+'7.1.A Ppto Detallado B15'!I631+'7.1.A Ppto Detallado B15'!I654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Resumen'!C20</f>
        <v>Beneficiario 15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B15'!I16</f>
        <v>0</v>
      </c>
      <c r="C10" s="120">
        <f>'7.1.A Ppto Detallado B15'!I73</f>
        <v>0</v>
      </c>
      <c r="D10" s="120">
        <f>'7.1.A Ppto Detallado B15'!I175</f>
        <v>0</v>
      </c>
      <c r="E10" s="120">
        <f>'7.1.A Ppto Detallado B15'!I277</f>
        <v>0</v>
      </c>
      <c r="F10" s="120">
        <f>'7.1.A Ppto Detallado B15'!I379</f>
        <v>0</v>
      </c>
      <c r="G10" s="120">
        <f>'7.1.A Ppto Detallado B15'!I481</f>
        <v>0</v>
      </c>
      <c r="H10" s="120">
        <f>'7.1.A Ppto Detallado B15'!I583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B15'!I20</f>
        <v>0</v>
      </c>
      <c r="C11" s="120">
        <f>'7.1.A Ppto Detallado B15'!I77</f>
        <v>0</v>
      </c>
      <c r="D11" s="120">
        <f>'7.1.A Ppto Detallado B15'!I179</f>
        <v>0</v>
      </c>
      <c r="E11" s="120">
        <f>'7.1.A Ppto Detallado B15'!I281</f>
        <v>0</v>
      </c>
      <c r="F11" s="120">
        <f>'7.1.A Ppto Detallado B15'!I383</f>
        <v>0</v>
      </c>
      <c r="G11" s="120">
        <f>'7.1.A Ppto Detallado B15'!I485</f>
        <v>0</v>
      </c>
      <c r="H11" s="120">
        <f>'7.1.A Ppto Detallado B15'!I587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B15'!I32</f>
        <v>0</v>
      </c>
      <c r="C12" s="120">
        <f>'7.1.A Ppto Detallado B15'!I100</f>
        <v>0</v>
      </c>
      <c r="D12" s="120">
        <f>'7.1.A Ppto Detallado B15'!I202</f>
        <v>0</v>
      </c>
      <c r="E12" s="120">
        <f>'7.1.A Ppto Detallado B15'!I304</f>
        <v>0</v>
      </c>
      <c r="F12" s="120">
        <f>'7.1.A Ppto Detallado B15'!I406</f>
        <v>0</v>
      </c>
      <c r="G12" s="120">
        <f>'7.1.A Ppto Detallado B15'!I508</f>
        <v>0</v>
      </c>
      <c r="H12" s="120">
        <f>'7.1.A Ppto Detallado B15'!I610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B15'!I44</f>
        <v>0</v>
      </c>
      <c r="C13" s="120">
        <f>'7.1.A Ppto Detallado B15'!I123</f>
        <v>0</v>
      </c>
      <c r="D13" s="120">
        <f>'7.1.A Ppto Detallado B15'!I225</f>
        <v>0</v>
      </c>
      <c r="E13" s="120">
        <f>'7.1.A Ppto Detallado B15'!I327</f>
        <v>0</v>
      </c>
      <c r="F13" s="120">
        <f>'7.1.A Ppto Detallado B15'!I429</f>
        <v>0</v>
      </c>
      <c r="G13" s="120">
        <f>'7.1.A Ppto Detallado B15'!I531</f>
        <v>0</v>
      </c>
      <c r="H13" s="120">
        <f>'7.1.A Ppto Detallado B15'!I633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B15'!I146</f>
        <v>0</v>
      </c>
      <c r="D14" s="120">
        <f>'7.1.A Ppto Detallado B15'!I248</f>
        <v>0</v>
      </c>
      <c r="E14" s="120">
        <f>'7.1.A Ppto Detallado B15'!I350</f>
        <v>0</v>
      </c>
      <c r="F14" s="120">
        <f>'7.1.A Ppto Detallado B15'!I452</f>
        <v>0</v>
      </c>
      <c r="G14" s="120">
        <f>'7.1.A Ppto Detallado B15'!I554</f>
        <v>0</v>
      </c>
      <c r="H14" s="120">
        <f>'7.1.A Ppto Detallado B15'!I656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Resumen'!C20</f>
        <v>Beneficiario 15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58" priority="9" stopIfTrue="1" operator="notEqual">
      <formula>$I$11</formula>
    </cfRule>
  </conditionalFormatting>
  <conditionalFormatting sqref="L23">
    <cfRule type="cellIs" dxfId="57" priority="8" stopIfTrue="1" operator="notEqual">
      <formula>$I$12</formula>
    </cfRule>
  </conditionalFormatting>
  <conditionalFormatting sqref="L24">
    <cfRule type="cellIs" dxfId="56" priority="7" stopIfTrue="1" operator="notEqual">
      <formula>$I$13</formula>
    </cfRule>
  </conditionalFormatting>
  <conditionalFormatting sqref="L25">
    <cfRule type="cellIs" dxfId="55" priority="6" stopIfTrue="1" operator="notEqual">
      <formula>$I$14</formula>
    </cfRule>
  </conditionalFormatting>
  <conditionalFormatting sqref="L26">
    <cfRule type="cellIs" dxfId="54" priority="5" stopIfTrue="1" operator="notEqual">
      <formula>$I$15</formula>
    </cfRule>
  </conditionalFormatting>
  <conditionalFormatting sqref="I15">
    <cfRule type="cellIs" dxfId="53" priority="4" stopIfTrue="1" operator="notEqual">
      <formula>$L26</formula>
    </cfRule>
  </conditionalFormatting>
  <conditionalFormatting sqref="I10:I14">
    <cfRule type="cellIs" dxfId="52" priority="3" stopIfTrue="1" operator="notEqual">
      <formula>$L21</formula>
    </cfRule>
  </conditionalFormatting>
  <conditionalFormatting sqref="G16">
    <cfRule type="cellIs" dxfId="51" priority="2" stopIfTrue="1" operator="greaterThan">
      <formula>0.06</formula>
    </cfRule>
  </conditionalFormatting>
  <conditionalFormatting sqref="L21">
    <cfRule type="cellIs" dxfId="5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43" zoomScaleNormal="100" zoomScaleSheetLayoutView="68" workbookViewId="0">
      <selection activeCell="F363" sqref="F363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77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26</v>
      </c>
      <c r="B3" s="36"/>
      <c r="C3" s="202" t="str">
        <f>'1. Resumen'!C6</f>
        <v>Beneficiario Principal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65"/>
      <c r="B24" s="96"/>
      <c r="C24" s="99"/>
      <c r="D24" s="91"/>
      <c r="E24" s="89"/>
      <c r="F24" s="6"/>
      <c r="G24" s="93"/>
      <c r="H24" s="96"/>
      <c r="I24" s="7">
        <f>ROUND(A24*F24*G24,2)</f>
        <v>0</v>
      </c>
    </row>
    <row r="25" spans="1:9">
      <c r="A25" s="88"/>
      <c r="B25" s="96"/>
      <c r="C25" s="99"/>
      <c r="D25" s="91"/>
      <c r="E25" s="89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88"/>
      <c r="B26" s="96"/>
      <c r="C26" s="99"/>
      <c r="D26" s="91"/>
      <c r="E26" s="89"/>
      <c r="F26" s="6"/>
      <c r="G26" s="93"/>
      <c r="H26" s="96"/>
      <c r="I26" s="7">
        <f t="shared" si="1"/>
        <v>0</v>
      </c>
    </row>
    <row r="27" spans="1:9" s="41" customFormat="1">
      <c r="A27" s="88"/>
      <c r="B27" s="96"/>
      <c r="C27" s="99"/>
      <c r="D27" s="91"/>
      <c r="E27" s="89"/>
      <c r="F27" s="6"/>
      <c r="G27" s="93"/>
      <c r="H27" s="96"/>
      <c r="I27" s="7">
        <f t="shared" si="1"/>
        <v>0</v>
      </c>
    </row>
    <row r="28" spans="1:9" s="41" customFormat="1">
      <c r="A28" s="88"/>
      <c r="B28" s="96"/>
      <c r="C28" s="99"/>
      <c r="D28" s="91"/>
      <c r="E28" s="89"/>
      <c r="F28" s="6"/>
      <c r="G28" s="93"/>
      <c r="H28" s="96"/>
      <c r="I28" s="7">
        <f t="shared" si="1"/>
        <v>0</v>
      </c>
    </row>
    <row r="29" spans="1:9" s="41" customFormat="1">
      <c r="A29" s="88"/>
      <c r="B29" s="96"/>
      <c r="C29" s="99"/>
      <c r="D29" s="91"/>
      <c r="E29" s="89"/>
      <c r="F29" s="6"/>
      <c r="G29" s="93"/>
      <c r="H29" s="96"/>
      <c r="I29" s="7">
        <f t="shared" si="1"/>
        <v>0</v>
      </c>
    </row>
    <row r="30" spans="1:9" s="41" customFormat="1">
      <c r="A30" s="88"/>
      <c r="B30" s="96"/>
      <c r="C30" s="99"/>
      <c r="D30" s="91"/>
      <c r="E30" s="89"/>
      <c r="F30" s="6"/>
      <c r="G30" s="93"/>
      <c r="H30" s="96"/>
      <c r="I30" s="7">
        <f t="shared" si="1"/>
        <v>0</v>
      </c>
    </row>
    <row r="31" spans="1:9" s="41" customFormat="1">
      <c r="A31" s="88"/>
      <c r="B31" s="96"/>
      <c r="C31" s="99"/>
      <c r="D31" s="91"/>
      <c r="E31" s="89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26</v>
      </c>
      <c r="B49" s="36"/>
      <c r="C49" s="202" t="str">
        <f>'1. Resumen'!C6</f>
        <v>Beneficiario Principal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88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88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88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88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88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88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88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88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66"/>
      <c r="B101" s="67"/>
      <c r="C101" s="67"/>
      <c r="D101" s="67"/>
      <c r="E101" s="67"/>
      <c r="F101" s="67"/>
      <c r="G101" s="67"/>
      <c r="H101" s="67"/>
      <c r="I101" s="67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66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26</v>
      </c>
      <c r="B151" s="36"/>
      <c r="C151" s="202" t="str">
        <f>'1. Resumen'!C6</f>
        <v>Beneficiario Principal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>
        <v>1</v>
      </c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62"/>
      <c r="B176" s="62"/>
      <c r="C176" s="62"/>
      <c r="D176" s="62"/>
      <c r="E176" s="62"/>
      <c r="F176" s="62"/>
      <c r="G176" s="62"/>
      <c r="H176" s="62"/>
      <c r="I176" s="62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88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88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88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88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88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88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88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88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62"/>
      <c r="B203" s="62"/>
      <c r="C203" s="62"/>
      <c r="D203" s="62"/>
      <c r="E203" s="62"/>
      <c r="F203" s="62"/>
      <c r="G203" s="62"/>
      <c r="H203" s="62"/>
      <c r="I203" s="62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62"/>
      <c r="B226" s="62"/>
      <c r="C226" s="62"/>
      <c r="D226" s="62"/>
      <c r="E226" s="62"/>
      <c r="F226" s="62"/>
      <c r="G226" s="62"/>
      <c r="H226" s="62"/>
      <c r="I226" s="62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62"/>
      <c r="B249" s="62"/>
      <c r="C249" s="62"/>
      <c r="D249" s="62"/>
      <c r="E249" s="62"/>
      <c r="F249" s="62"/>
      <c r="G249" s="62"/>
      <c r="H249" s="62"/>
      <c r="I249" s="62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26</v>
      </c>
      <c r="B253" s="36"/>
      <c r="C253" s="202" t="str">
        <f>'1. Resumen'!C6</f>
        <v>Beneficiario Principal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88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88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88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88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88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88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88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88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63"/>
      <c r="B305" s="63"/>
      <c r="C305" s="63"/>
      <c r="D305" s="63"/>
      <c r="E305" s="63"/>
      <c r="F305" s="63"/>
      <c r="G305" s="63"/>
      <c r="H305" s="63"/>
      <c r="I305" s="63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62"/>
      <c r="B328" s="62"/>
      <c r="C328" s="62"/>
      <c r="D328" s="62"/>
      <c r="E328" s="62"/>
      <c r="F328" s="62"/>
      <c r="G328" s="62"/>
      <c r="H328" s="62"/>
      <c r="I328" s="62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63"/>
      <c r="B351" s="63"/>
      <c r="C351" s="63"/>
      <c r="D351" s="63"/>
      <c r="E351" s="63"/>
      <c r="F351" s="63"/>
      <c r="G351" s="63"/>
      <c r="H351" s="63"/>
      <c r="I351" s="63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26</v>
      </c>
      <c r="B355" s="36"/>
      <c r="C355" s="202" t="str">
        <f>'1. Resumen'!C6</f>
        <v>Beneficiario Principal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94"/>
      <c r="E363" s="90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88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88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88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88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88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88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88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88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63"/>
      <c r="B407" s="63"/>
      <c r="C407" s="63"/>
      <c r="D407" s="63"/>
      <c r="E407" s="63"/>
      <c r="F407" s="63"/>
      <c r="G407" s="63"/>
      <c r="H407" s="63"/>
      <c r="I407" s="63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62"/>
      <c r="B430" s="62"/>
      <c r="C430" s="62"/>
      <c r="D430" s="62"/>
      <c r="E430" s="62"/>
      <c r="F430" s="62"/>
      <c r="G430" s="62"/>
      <c r="H430" s="62"/>
      <c r="I430" s="62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26</v>
      </c>
      <c r="B457" s="36"/>
      <c r="C457" s="202" t="str">
        <f>'1. Resumen'!C6</f>
        <v>Beneficiario Principal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88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88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88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88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88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88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88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88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63"/>
      <c r="B509" s="63"/>
      <c r="C509" s="63"/>
      <c r="D509" s="63"/>
      <c r="E509" s="63"/>
      <c r="F509" s="63"/>
      <c r="G509" s="63"/>
      <c r="H509" s="63"/>
      <c r="I509" s="63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62"/>
      <c r="B532" s="62"/>
      <c r="C532" s="62"/>
      <c r="D532" s="62"/>
      <c r="E532" s="62"/>
      <c r="F532" s="62"/>
      <c r="G532" s="62"/>
      <c r="H532" s="62"/>
      <c r="I532" s="62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26</v>
      </c>
      <c r="B559" s="36"/>
      <c r="C559" s="202" t="str">
        <f>'1. Resumen'!C6</f>
        <v>Beneficiario Principal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88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88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88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88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88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88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88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88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63"/>
      <c r="B611" s="63"/>
      <c r="C611" s="63"/>
      <c r="D611" s="63"/>
      <c r="E611" s="63"/>
      <c r="F611" s="63"/>
      <c r="G611" s="63"/>
      <c r="H611" s="63"/>
      <c r="I611" s="63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62"/>
      <c r="B634" s="62"/>
      <c r="C634" s="62"/>
      <c r="D634" s="62"/>
      <c r="E634" s="62"/>
      <c r="F634" s="62"/>
      <c r="G634" s="62"/>
      <c r="H634" s="62"/>
      <c r="I634" s="62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63"/>
      <c r="B657" s="63"/>
      <c r="C657" s="63"/>
      <c r="D657" s="63"/>
      <c r="E657" s="63"/>
      <c r="F657" s="63"/>
      <c r="G657" s="63"/>
      <c r="H657" s="63"/>
      <c r="I657" s="63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53:D653"/>
    <mergeCell ref="A654:H654"/>
    <mergeCell ref="A630:D630"/>
    <mergeCell ref="A631:H631"/>
    <mergeCell ref="A649:D649"/>
    <mergeCell ref="G649:H649"/>
    <mergeCell ref="A650:D650"/>
    <mergeCell ref="A651:D651"/>
    <mergeCell ref="A626:D626"/>
    <mergeCell ref="G626:H626"/>
    <mergeCell ref="A627:D627"/>
    <mergeCell ref="A628:D628"/>
    <mergeCell ref="A629:D629"/>
    <mergeCell ref="A652:D652"/>
    <mergeCell ref="A646:I646"/>
    <mergeCell ref="A548:D548"/>
    <mergeCell ref="A549:D549"/>
    <mergeCell ref="A550:D550"/>
    <mergeCell ref="A551:D551"/>
    <mergeCell ref="A552:H552"/>
    <mergeCell ref="A572:H572"/>
    <mergeCell ref="A556:H556"/>
    <mergeCell ref="A561:I561"/>
    <mergeCell ref="A573:I573"/>
    <mergeCell ref="G547:H547"/>
    <mergeCell ref="A401:D401"/>
    <mergeCell ref="A402:D402"/>
    <mergeCell ref="A403:D403"/>
    <mergeCell ref="A404:H404"/>
    <mergeCell ref="A422:D422"/>
    <mergeCell ref="G422:H422"/>
    <mergeCell ref="A419:I419"/>
    <mergeCell ref="A454:H454"/>
    <mergeCell ref="A470:H470"/>
    <mergeCell ref="A544:I544"/>
    <mergeCell ref="A498:I498"/>
    <mergeCell ref="A521:I521"/>
    <mergeCell ref="A487:I487"/>
    <mergeCell ref="A488:B488"/>
    <mergeCell ref="C488:E488"/>
    <mergeCell ref="G488:H488"/>
    <mergeCell ref="A497:H497"/>
    <mergeCell ref="A520:H520"/>
    <mergeCell ref="A423:D423"/>
    <mergeCell ref="A424:D424"/>
    <mergeCell ref="A425:D425"/>
    <mergeCell ref="A426:D426"/>
    <mergeCell ref="A427:H427"/>
    <mergeCell ref="A374:D374"/>
    <mergeCell ref="A375:D375"/>
    <mergeCell ref="A376:D376"/>
    <mergeCell ref="A377:H377"/>
    <mergeCell ref="A399:D399"/>
    <mergeCell ref="G399:H399"/>
    <mergeCell ref="A384:I384"/>
    <mergeCell ref="A396:I396"/>
    <mergeCell ref="A346:D346"/>
    <mergeCell ref="A347:D347"/>
    <mergeCell ref="A348:H348"/>
    <mergeCell ref="A372:D372"/>
    <mergeCell ref="G372:H372"/>
    <mergeCell ref="A373:D373"/>
    <mergeCell ref="C355:I355"/>
    <mergeCell ref="C356:I356"/>
    <mergeCell ref="A271:D271"/>
    <mergeCell ref="A272:D272"/>
    <mergeCell ref="A267:I267"/>
    <mergeCell ref="A324:D324"/>
    <mergeCell ref="A325:H325"/>
    <mergeCell ref="A343:D343"/>
    <mergeCell ref="G343:H343"/>
    <mergeCell ref="A344:D344"/>
    <mergeCell ref="A345:D345"/>
    <mergeCell ref="A302:H302"/>
    <mergeCell ref="A320:D320"/>
    <mergeCell ref="G320:H320"/>
    <mergeCell ref="A321:D321"/>
    <mergeCell ref="A322:D322"/>
    <mergeCell ref="A323:D323"/>
    <mergeCell ref="A301:D301"/>
    <mergeCell ref="A316:H316"/>
    <mergeCell ref="A98:H98"/>
    <mergeCell ref="G116:H116"/>
    <mergeCell ref="A117:D117"/>
    <mergeCell ref="A118:D118"/>
    <mergeCell ref="A241:D241"/>
    <mergeCell ref="G241:H241"/>
    <mergeCell ref="A242:D242"/>
    <mergeCell ref="A243:D243"/>
    <mergeCell ref="A244:D244"/>
    <mergeCell ref="A220:D220"/>
    <mergeCell ref="A221:D221"/>
    <mergeCell ref="A222:D222"/>
    <mergeCell ref="A223:H223"/>
    <mergeCell ref="A237:H237"/>
    <mergeCell ref="A165:I165"/>
    <mergeCell ref="A180:I180"/>
    <mergeCell ref="A177:I177"/>
    <mergeCell ref="A179:H179"/>
    <mergeCell ref="A153:I153"/>
    <mergeCell ref="A113:I113"/>
    <mergeCell ref="A102:I102"/>
    <mergeCell ref="C151:I151"/>
    <mergeCell ref="C152:I152"/>
    <mergeCell ref="A447:D447"/>
    <mergeCell ref="A448:D448"/>
    <mergeCell ref="A449:D449"/>
    <mergeCell ref="A503:D503"/>
    <mergeCell ref="A527:D527"/>
    <mergeCell ref="A528:D528"/>
    <mergeCell ref="A506:H506"/>
    <mergeCell ref="A524:D524"/>
    <mergeCell ref="G524:H524"/>
    <mergeCell ref="A526:D526"/>
    <mergeCell ref="A250:H250"/>
    <mergeCell ref="A238:I238"/>
    <mergeCell ref="A266:H266"/>
    <mergeCell ref="A660:H660"/>
    <mergeCell ref="A557:I557"/>
    <mergeCell ref="A580:D580"/>
    <mergeCell ref="A581:H581"/>
    <mergeCell ref="A284:B284"/>
    <mergeCell ref="C284:E284"/>
    <mergeCell ref="G284:H284"/>
    <mergeCell ref="A255:I255"/>
    <mergeCell ref="A279:I279"/>
    <mergeCell ref="A281:H281"/>
    <mergeCell ref="A659:I659"/>
    <mergeCell ref="A658:H658"/>
    <mergeCell ref="A645:H645"/>
    <mergeCell ref="A622:H622"/>
    <mergeCell ref="A623:I623"/>
    <mergeCell ref="A612:I612"/>
    <mergeCell ref="A445:D445"/>
    <mergeCell ref="G445:H445"/>
    <mergeCell ref="A446:D446"/>
    <mergeCell ref="A577:D577"/>
    <mergeCell ref="A578:D578"/>
    <mergeCell ref="A1:I1"/>
    <mergeCell ref="A62:H62"/>
    <mergeCell ref="A135:H135"/>
    <mergeCell ref="A89:H89"/>
    <mergeCell ref="A112:H112"/>
    <mergeCell ref="A16:H16"/>
    <mergeCell ref="A32:H32"/>
    <mergeCell ref="A44:H44"/>
    <mergeCell ref="A46:H46"/>
    <mergeCell ref="A22:I22"/>
    <mergeCell ref="A18:I18"/>
    <mergeCell ref="G23:H23"/>
    <mergeCell ref="A67:D67"/>
    <mergeCell ref="A68:D68"/>
    <mergeCell ref="A69:D69"/>
    <mergeCell ref="A70:D70"/>
    <mergeCell ref="A71:H71"/>
    <mergeCell ref="A119:D119"/>
    <mergeCell ref="G93:H93"/>
    <mergeCell ref="A94:D94"/>
    <mergeCell ref="A95:D95"/>
    <mergeCell ref="A96:D96"/>
    <mergeCell ref="A66:D66"/>
    <mergeCell ref="A93:D93"/>
    <mergeCell ref="A78:I78"/>
    <mergeCell ref="A77:H77"/>
    <mergeCell ref="A90:I90"/>
    <mergeCell ref="A79:I79"/>
    <mergeCell ref="A80:B80"/>
    <mergeCell ref="A148:H148"/>
    <mergeCell ref="A214:H214"/>
    <mergeCell ref="A192:I192"/>
    <mergeCell ref="A181:I181"/>
    <mergeCell ref="A182:B182"/>
    <mergeCell ref="A195:D195"/>
    <mergeCell ref="G195:H195"/>
    <mergeCell ref="A196:D196"/>
    <mergeCell ref="A197:D197"/>
    <mergeCell ref="A169:D169"/>
    <mergeCell ref="A170:D170"/>
    <mergeCell ref="A171:D171"/>
    <mergeCell ref="A172:D172"/>
    <mergeCell ref="A173:H173"/>
    <mergeCell ref="A143:D143"/>
    <mergeCell ref="A144:H144"/>
    <mergeCell ref="A116:D116"/>
    <mergeCell ref="A139:D139"/>
    <mergeCell ref="A168:D168"/>
    <mergeCell ref="C80:E80"/>
    <mergeCell ref="G80:H80"/>
    <mergeCell ref="A442:I442"/>
    <mergeCell ref="A455:I455"/>
    <mergeCell ref="A418:H418"/>
    <mergeCell ref="A441:H441"/>
    <mergeCell ref="A215:I215"/>
    <mergeCell ref="A198:D198"/>
    <mergeCell ref="A199:D199"/>
    <mergeCell ref="A200:H200"/>
    <mergeCell ref="A218:D218"/>
    <mergeCell ref="G218:H218"/>
    <mergeCell ref="A219:D219"/>
    <mergeCell ref="A204:I204"/>
    <mergeCell ref="A368:H368"/>
    <mergeCell ref="A395:H395"/>
    <mergeCell ref="G168:H168"/>
    <mergeCell ref="A120:D120"/>
    <mergeCell ref="A121:H121"/>
    <mergeCell ref="G139:H139"/>
    <mergeCell ref="A140:D140"/>
    <mergeCell ref="A141:D141"/>
    <mergeCell ref="A142:D142"/>
    <mergeCell ref="A97:D97"/>
    <mergeCell ref="A579:D579"/>
    <mergeCell ref="A576:D576"/>
    <mergeCell ref="G576:H576"/>
    <mergeCell ref="A603:D603"/>
    <mergeCell ref="G603:H603"/>
    <mergeCell ref="A599:H599"/>
    <mergeCell ref="C590:E590"/>
    <mergeCell ref="G590:H590"/>
    <mergeCell ref="A588:I588"/>
    <mergeCell ref="A600:I600"/>
    <mergeCell ref="A585:I585"/>
    <mergeCell ref="A587:H587"/>
    <mergeCell ref="A589:I589"/>
    <mergeCell ref="A590:B590"/>
    <mergeCell ref="A604:D604"/>
    <mergeCell ref="A605:D605"/>
    <mergeCell ref="A606:D606"/>
    <mergeCell ref="A607:D607"/>
    <mergeCell ref="A608:H608"/>
    <mergeCell ref="A149:I149"/>
    <mergeCell ref="A352:H352"/>
    <mergeCell ref="A164:H164"/>
    <mergeCell ref="A191:H191"/>
    <mergeCell ref="A251:I251"/>
    <mergeCell ref="A353:I353"/>
    <mergeCell ref="A340:I340"/>
    <mergeCell ref="A339:H339"/>
    <mergeCell ref="C182:E182"/>
    <mergeCell ref="G182:H182"/>
    <mergeCell ref="A282:I282"/>
    <mergeCell ref="A294:I294"/>
    <mergeCell ref="A317:I317"/>
    <mergeCell ref="A306:I306"/>
    <mergeCell ref="A297:D297"/>
    <mergeCell ref="G297:H297"/>
    <mergeCell ref="A298:D298"/>
    <mergeCell ref="A299:D299"/>
    <mergeCell ref="A300:D300"/>
    <mergeCell ref="A245:D245"/>
    <mergeCell ref="A246:H246"/>
    <mergeCell ref="A270:D270"/>
    <mergeCell ref="G270:H270"/>
    <mergeCell ref="A543:H543"/>
    <mergeCell ref="A478:D478"/>
    <mergeCell ref="A479:H479"/>
    <mergeCell ref="A501:D501"/>
    <mergeCell ref="G501:H501"/>
    <mergeCell ref="A502:D502"/>
    <mergeCell ref="A408:I408"/>
    <mergeCell ref="A283:I283"/>
    <mergeCell ref="A273:D273"/>
    <mergeCell ref="A274:D274"/>
    <mergeCell ref="A275:H275"/>
    <mergeCell ref="A357:I357"/>
    <mergeCell ref="A381:I381"/>
    <mergeCell ref="A369:I369"/>
    <mergeCell ref="G474:H474"/>
    <mergeCell ref="A475:D475"/>
    <mergeCell ref="A477:D477"/>
    <mergeCell ref="A510:I510"/>
    <mergeCell ref="A504:D504"/>
    <mergeCell ref="A505:D505"/>
    <mergeCell ref="A5:I5"/>
    <mergeCell ref="C3:I3"/>
    <mergeCell ref="C4:I4"/>
    <mergeCell ref="A75:I75"/>
    <mergeCell ref="A45:I45"/>
    <mergeCell ref="A51:I51"/>
    <mergeCell ref="A63:I63"/>
    <mergeCell ref="A17:I17"/>
    <mergeCell ref="A21:I21"/>
    <mergeCell ref="A33:I33"/>
    <mergeCell ref="A34:I34"/>
    <mergeCell ref="A35:E35"/>
    <mergeCell ref="C49:I49"/>
    <mergeCell ref="C50:I50"/>
    <mergeCell ref="G66:H66"/>
    <mergeCell ref="A23:B23"/>
    <mergeCell ref="A20:H20"/>
    <mergeCell ref="C23:E23"/>
    <mergeCell ref="C253:I253"/>
    <mergeCell ref="C254:I254"/>
    <mergeCell ref="C457:I457"/>
    <mergeCell ref="C458:I458"/>
    <mergeCell ref="C559:I559"/>
    <mergeCell ref="C560:I560"/>
    <mergeCell ref="A476:D476"/>
    <mergeCell ref="A383:H383"/>
    <mergeCell ref="A385:I385"/>
    <mergeCell ref="A386:B386"/>
    <mergeCell ref="C386:E386"/>
    <mergeCell ref="G386:H386"/>
    <mergeCell ref="A525:D525"/>
    <mergeCell ref="A400:D400"/>
    <mergeCell ref="A459:I459"/>
    <mergeCell ref="A471:I471"/>
    <mergeCell ref="A486:I486"/>
    <mergeCell ref="A483:I483"/>
    <mergeCell ref="A485:H485"/>
    <mergeCell ref="A450:H450"/>
    <mergeCell ref="A474:D474"/>
    <mergeCell ref="A529:H529"/>
    <mergeCell ref="A547:D547"/>
    <mergeCell ref="A293:H293"/>
  </mergeCells>
  <phoneticPr fontId="2" type="noConversion"/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99" priority="54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zoomScaleNormal="100" zoomScaleSheetLayoutView="68" workbookViewId="0">
      <selection activeCell="B8" sqref="B8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Resumen'!$C$21</f>
        <v>Beneficiario 16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Resumen'!$C$21</f>
        <v>Beneficiario 16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Resumen'!$C$21</f>
        <v>Beneficiario 16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Resumen'!$C$21</f>
        <v>Beneficiario 16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Resumen'!$C$21</f>
        <v>Beneficiario 16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Resumen'!$C$21</f>
        <v>Beneficiario 16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Resumen'!$C$21</f>
        <v>Beneficiario 16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4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Resumen'!C21</f>
        <v>Beneficiario 16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E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B16'!I46+'7.1.A Ppto Detallado B16'!I62+'7.1.A Ppto Detallado B16'!I77+'7.1.A Ppto Detallado B16'!I89+'7.1.A Ppto Detallado B16'!I112+'7.1.A Ppto Detallado B16'!I135+'7.1.A Ppto Detallado B16'!I164+'7.1.A Ppto Detallado B16'!I179+'7.1.A Ppto Detallado B16'!I191+'7.1.A Ppto Detallado B16'!I214+'7.1.A Ppto Detallado B16'!I237+'7.1.A Ppto Detallado B16'!I266+'7.1.A Ppto Detallado B16'!I281+'7.1.A Ppto Detallado B16'!I293+'7.1.A Ppto Detallado B16'!I316+'7.1.A Ppto Detallado B16'!I339+'7.1.A Ppto Detallado B16'!I368+'7.1.A Ppto Detallado B16'!I383+'7.1.A Ppto Detallado B16'!I395+'7.1.A Ppto Detallado B16'!I418+'7.1.A Ppto Detallado B16'!I441+'7.1.A Ppto Detallado B16'!I470+'7.1.A Ppto Detallado B16'!I485+'7.1.A Ppto Detallado B16'!I497+'7.1.A Ppto Detallado B16'!I520+'7.1.A Ppto Detallado B16'!I543+'7.1.A Ppto Detallado B16'!I572+'7.1.A Ppto Detallado B16'!I587+'7.1.A Ppto Detallado B16'!I599+'7.1.A Ppto Detallado B16'!I622+'7.1.A Ppto Detallado B16'!I645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B16'!I71+'7.1.A Ppto Detallado B16'!I98+'7.1.A Ppto Detallado B16'!I121+'7.1.A Ppto Detallado B16'!I144+'7.1.A Ppto Detallado B16'!I173+'7.1.A Ppto Detallado B16'!I200+'7.1.A Ppto Detallado B16'!I223+'7.1.A Ppto Detallado B16'!I246+'7.1.A Ppto Detallado B16'!I275+'7.1.A Ppto Detallado B16'!I302+'7.1.A Ppto Detallado B16'!I325+'7.1.A Ppto Detallado B16'!I348+'7.1.A Ppto Detallado B16'!I377+'7.1.A Ppto Detallado B16'!I404+'7.1.A Ppto Detallado B16'!I427+'7.1.A Ppto Detallado B16'!I450+'7.1.A Ppto Detallado B16'!I479+'7.1.A Ppto Detallado B16'!I506+'7.1.A Ppto Detallado B16'!I529+'7.1.A Ppto Detallado B16'!I552+'7.1.A Ppto Detallado B16'!I581+'7.1.A Ppto Detallado B16'!I608+'7.1.A Ppto Detallado B16'!I631+'7.1.A Ppto Detallado B16'!I654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Resumen'!C21</f>
        <v>Beneficiario 16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B16'!I16</f>
        <v>0</v>
      </c>
      <c r="C10" s="120">
        <f>'7.1.A Ppto Detallado B16'!I73</f>
        <v>0</v>
      </c>
      <c r="D10" s="120">
        <f>'7.1.A Ppto Detallado B16'!I175</f>
        <v>0</v>
      </c>
      <c r="E10" s="120">
        <f>'7.1.A Ppto Detallado B16'!I277</f>
        <v>0</v>
      </c>
      <c r="F10" s="120">
        <f>'7.1.A Ppto Detallado B16'!I379</f>
        <v>0</v>
      </c>
      <c r="G10" s="120">
        <f>'7.1.A Ppto Detallado B16'!I481</f>
        <v>0</v>
      </c>
      <c r="H10" s="120">
        <f>'7.1.A Ppto Detallado B16'!I583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B16'!I20</f>
        <v>0</v>
      </c>
      <c r="C11" s="120">
        <f>'7.1.A Ppto Detallado B16'!I77</f>
        <v>0</v>
      </c>
      <c r="D11" s="120">
        <f>'7.1.A Ppto Detallado B16'!I179</f>
        <v>0</v>
      </c>
      <c r="E11" s="120">
        <f>'7.1.A Ppto Detallado B16'!I281</f>
        <v>0</v>
      </c>
      <c r="F11" s="120">
        <f>'7.1.A Ppto Detallado B16'!I383</f>
        <v>0</v>
      </c>
      <c r="G11" s="120">
        <f>'7.1.A Ppto Detallado B16'!I485</f>
        <v>0</v>
      </c>
      <c r="H11" s="120">
        <f>'7.1.A Ppto Detallado B16'!I587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B16'!I32</f>
        <v>0</v>
      </c>
      <c r="C12" s="120">
        <f>'7.1.A Ppto Detallado B16'!I100</f>
        <v>0</v>
      </c>
      <c r="D12" s="120">
        <f>'7.1.A Ppto Detallado B16'!I202</f>
        <v>0</v>
      </c>
      <c r="E12" s="120">
        <f>'7.1.A Ppto Detallado B16'!I304</f>
        <v>0</v>
      </c>
      <c r="F12" s="120">
        <f>'7.1.A Ppto Detallado B16'!I406</f>
        <v>0</v>
      </c>
      <c r="G12" s="120">
        <f>'7.1.A Ppto Detallado B16'!I508</f>
        <v>0</v>
      </c>
      <c r="H12" s="120">
        <f>'7.1.A Ppto Detallado B16'!I610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B16'!I44</f>
        <v>0</v>
      </c>
      <c r="C13" s="120">
        <f>'7.1.A Ppto Detallado B16'!I123</f>
        <v>0</v>
      </c>
      <c r="D13" s="120">
        <f>'7.1.A Ppto Detallado B16'!I225</f>
        <v>0</v>
      </c>
      <c r="E13" s="120">
        <f>'7.1.A Ppto Detallado B16'!I327</f>
        <v>0</v>
      </c>
      <c r="F13" s="120">
        <f>'7.1.A Ppto Detallado B16'!I429</f>
        <v>0</v>
      </c>
      <c r="G13" s="120">
        <f>'7.1.A Ppto Detallado B16'!I531</f>
        <v>0</v>
      </c>
      <c r="H13" s="120">
        <f>'7.1.A Ppto Detallado B16'!I633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B16'!I146</f>
        <v>0</v>
      </c>
      <c r="D14" s="120">
        <f>'7.1.A Ppto Detallado B16'!I248</f>
        <v>0</v>
      </c>
      <c r="E14" s="120">
        <f>'7.1.A Ppto Detallado B16'!I350</f>
        <v>0</v>
      </c>
      <c r="F14" s="120">
        <f>'7.1.A Ppto Detallado B16'!I452</f>
        <v>0</v>
      </c>
      <c r="G14" s="120">
        <f>'7.1.A Ppto Detallado B16'!I554</f>
        <v>0</v>
      </c>
      <c r="H14" s="120">
        <f>'7.1.A Ppto Detallado B16'!I656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Resumen'!C21</f>
        <v>Beneficiario 16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48" priority="9" stopIfTrue="1" operator="notEqual">
      <formula>$I$11</formula>
    </cfRule>
  </conditionalFormatting>
  <conditionalFormatting sqref="L23">
    <cfRule type="cellIs" dxfId="47" priority="8" stopIfTrue="1" operator="notEqual">
      <formula>$I$12</formula>
    </cfRule>
  </conditionalFormatting>
  <conditionalFormatting sqref="L24">
    <cfRule type="cellIs" dxfId="46" priority="7" stopIfTrue="1" operator="notEqual">
      <formula>$I$13</formula>
    </cfRule>
  </conditionalFormatting>
  <conditionalFormatting sqref="L25">
    <cfRule type="cellIs" dxfId="45" priority="6" stopIfTrue="1" operator="notEqual">
      <formula>$I$14</formula>
    </cfRule>
  </conditionalFormatting>
  <conditionalFormatting sqref="L26">
    <cfRule type="cellIs" dxfId="44" priority="5" stopIfTrue="1" operator="notEqual">
      <formula>$I$15</formula>
    </cfRule>
  </conditionalFormatting>
  <conditionalFormatting sqref="I15">
    <cfRule type="cellIs" dxfId="43" priority="4" stopIfTrue="1" operator="notEqual">
      <formula>$L26</formula>
    </cfRule>
  </conditionalFormatting>
  <conditionalFormatting sqref="I10:I14">
    <cfRule type="cellIs" dxfId="42" priority="3" stopIfTrue="1" operator="notEqual">
      <formula>$L21</formula>
    </cfRule>
  </conditionalFormatting>
  <conditionalFormatting sqref="G16">
    <cfRule type="cellIs" dxfId="41" priority="2" stopIfTrue="1" operator="greaterThan">
      <formula>0.06</formula>
    </cfRule>
  </conditionalFormatting>
  <conditionalFormatting sqref="L21">
    <cfRule type="cellIs" dxfId="4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97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Resumen'!$C$22</f>
        <v>Beneficiario 17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Resumen'!$C$22</f>
        <v>Beneficiario 17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>
        <v>1</v>
      </c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Resumen'!$C$22</f>
        <v>Beneficiario 17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Resumen'!$C$22</f>
        <v>Beneficiario 17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Resumen'!$C$22</f>
        <v>Beneficiario 17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Resumen'!$C$22</f>
        <v>Beneficiario 17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Resumen'!$C$22</f>
        <v>Beneficiario 17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3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F4" sqref="F4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Resumen'!C22</f>
        <v>Beneficiario 17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D24" sqref="D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B17'!I46+'7.1.A Ppto Detallado B17'!I62+'7.1.A Ppto Detallado B17'!I77+'7.1.A Ppto Detallado B17'!I89+'7.1.A Ppto Detallado B17'!I112+'7.1.A Ppto Detallado B17'!I135+'7.1.A Ppto Detallado B17'!I164+'7.1.A Ppto Detallado B17'!I179+'7.1.A Ppto Detallado B17'!I191+'7.1.A Ppto Detallado B17'!I214+'7.1.A Ppto Detallado B17'!I237+'7.1.A Ppto Detallado B17'!I266+'7.1.A Ppto Detallado B17'!I281+'7.1.A Ppto Detallado B17'!I293+'7.1.A Ppto Detallado B17'!I316+'7.1.A Ppto Detallado B17'!I339+'7.1.A Ppto Detallado B17'!I368+'7.1.A Ppto Detallado B17'!I383+'7.1.A Ppto Detallado B17'!I395+'7.1.A Ppto Detallado B17'!I418+'7.1.A Ppto Detallado B17'!I441+'7.1.A Ppto Detallado B17'!I470+'7.1.A Ppto Detallado B17'!I485+'7.1.A Ppto Detallado B17'!I497+'7.1.A Ppto Detallado B17'!I520+'7.1.A Ppto Detallado B17'!I543+'7.1.A Ppto Detallado B17'!I572+'7.1.A Ppto Detallado B17'!I587+'7.1.A Ppto Detallado B17'!I599+'7.1.A Ppto Detallado B17'!I622+'7.1.A Ppto Detallado B17'!I645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B17'!I71+'7.1.A Ppto Detallado B17'!I98+'7.1.A Ppto Detallado B17'!I121+'7.1.A Ppto Detallado B17'!I144+'7.1.A Ppto Detallado B17'!I173+'7.1.A Ppto Detallado B17'!I200+'7.1.A Ppto Detallado B17'!I223+'7.1.A Ppto Detallado B17'!I246+'7.1.A Ppto Detallado B17'!I275+'7.1.A Ppto Detallado B17'!I302+'7.1.A Ppto Detallado B17'!I325+'7.1.A Ppto Detallado B17'!I348+'7.1.A Ppto Detallado B17'!I377+'7.1.A Ppto Detallado B17'!I404+'7.1.A Ppto Detallado B17'!I427+'7.1.A Ppto Detallado B17'!I450+'7.1.A Ppto Detallado B17'!I479+'7.1.A Ppto Detallado B17'!I506+'7.1.A Ppto Detallado B17'!I529+'7.1.A Ppto Detallado B17'!I552+'7.1.A Ppto Detallado B17'!I581+'7.1.A Ppto Detallado B17'!I608+'7.1.A Ppto Detallado B17'!I631+'7.1.A Ppto Detallado B17'!I654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Resumen'!C22</f>
        <v>Beneficiario 17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B17'!I16</f>
        <v>0</v>
      </c>
      <c r="C10" s="120">
        <f>'7.1.A Ppto Detallado B17'!I73</f>
        <v>0</v>
      </c>
      <c r="D10" s="120">
        <f>'7.1.A Ppto Detallado B17'!I175</f>
        <v>0</v>
      </c>
      <c r="E10" s="120">
        <f>'7.1.A Ppto Detallado B17'!I277</f>
        <v>0</v>
      </c>
      <c r="F10" s="120">
        <f>'7.1.A Ppto Detallado B17'!I379</f>
        <v>0</v>
      </c>
      <c r="G10" s="120">
        <f>'7.1.A Ppto Detallado B17'!I481</f>
        <v>0</v>
      </c>
      <c r="H10" s="120">
        <f>'7.1.A Ppto Detallado B17'!I583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B17'!I20</f>
        <v>0</v>
      </c>
      <c r="C11" s="120">
        <f>'7.1.A Ppto Detallado B17'!I77</f>
        <v>0</v>
      </c>
      <c r="D11" s="120">
        <f>'7.1.A Ppto Detallado B17'!I179</f>
        <v>0</v>
      </c>
      <c r="E11" s="120">
        <f>'7.1.A Ppto Detallado B17'!I281</f>
        <v>0</v>
      </c>
      <c r="F11" s="120">
        <f>'7.1.A Ppto Detallado B17'!I383</f>
        <v>0</v>
      </c>
      <c r="G11" s="120">
        <f>'7.1.A Ppto Detallado B17'!I485</f>
        <v>0</v>
      </c>
      <c r="H11" s="120">
        <f>'7.1.A Ppto Detallado B17'!I587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B17'!I32</f>
        <v>0</v>
      </c>
      <c r="C12" s="120">
        <f>'7.1.A Ppto Detallado B17'!I100</f>
        <v>0</v>
      </c>
      <c r="D12" s="120">
        <f>'7.1.A Ppto Detallado B17'!I202</f>
        <v>0</v>
      </c>
      <c r="E12" s="120">
        <f>'7.1.A Ppto Detallado B17'!I304</f>
        <v>0</v>
      </c>
      <c r="F12" s="120">
        <f>'7.1.A Ppto Detallado B17'!I406</f>
        <v>0</v>
      </c>
      <c r="G12" s="120">
        <f>'7.1.A Ppto Detallado B17'!I508</f>
        <v>0</v>
      </c>
      <c r="H12" s="120">
        <f>'7.1.A Ppto Detallado B17'!I610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B17'!I44</f>
        <v>0</v>
      </c>
      <c r="C13" s="120">
        <f>'7.1.A Ppto Detallado B17'!I123</f>
        <v>0</v>
      </c>
      <c r="D13" s="120">
        <f>'7.1.A Ppto Detallado B17'!I225</f>
        <v>0</v>
      </c>
      <c r="E13" s="120">
        <f>'7.1.A Ppto Detallado B17'!I327</f>
        <v>0</v>
      </c>
      <c r="F13" s="120">
        <f>'7.1.A Ppto Detallado B17'!I429</f>
        <v>0</v>
      </c>
      <c r="G13" s="120">
        <f>'7.1.A Ppto Detallado B17'!I531</f>
        <v>0</v>
      </c>
      <c r="H13" s="120">
        <f>'7.1.A Ppto Detallado B17'!I633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B17'!I146</f>
        <v>0</v>
      </c>
      <c r="D14" s="120">
        <f>'7.1.A Ppto Detallado B17'!I248</f>
        <v>0</v>
      </c>
      <c r="E14" s="120">
        <f>'7.1.A Ppto Detallado B17'!I350</f>
        <v>0</v>
      </c>
      <c r="F14" s="120">
        <f>'7.1.A Ppto Detallado B17'!I452</f>
        <v>0</v>
      </c>
      <c r="G14" s="120">
        <f>'7.1.A Ppto Detallado B17'!I554</f>
        <v>0</v>
      </c>
      <c r="H14" s="120">
        <f>'7.1.A Ppto Detallado B17'!I656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Resumen'!C22</f>
        <v>Beneficiario 17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38" priority="9" stopIfTrue="1" operator="notEqual">
      <formula>$I$11</formula>
    </cfRule>
  </conditionalFormatting>
  <conditionalFormatting sqref="L23">
    <cfRule type="cellIs" dxfId="37" priority="8" stopIfTrue="1" operator="notEqual">
      <formula>$I$12</formula>
    </cfRule>
  </conditionalFormatting>
  <conditionalFormatting sqref="L24">
    <cfRule type="cellIs" dxfId="36" priority="7" stopIfTrue="1" operator="notEqual">
      <formula>$I$13</formula>
    </cfRule>
  </conditionalFormatting>
  <conditionalFormatting sqref="L25">
    <cfRule type="cellIs" dxfId="35" priority="6" stopIfTrue="1" operator="notEqual">
      <formula>$I$14</formula>
    </cfRule>
  </conditionalFormatting>
  <conditionalFormatting sqref="L26">
    <cfRule type="cellIs" dxfId="34" priority="5" stopIfTrue="1" operator="notEqual">
      <formula>$I$15</formula>
    </cfRule>
  </conditionalFormatting>
  <conditionalFormatting sqref="I15">
    <cfRule type="cellIs" dxfId="33" priority="4" stopIfTrue="1" operator="notEqual">
      <formula>$L26</formula>
    </cfRule>
  </conditionalFormatting>
  <conditionalFormatting sqref="I10:I14">
    <cfRule type="cellIs" dxfId="32" priority="3" stopIfTrue="1" operator="notEqual">
      <formula>$L21</formula>
    </cfRule>
  </conditionalFormatting>
  <conditionalFormatting sqref="G16">
    <cfRule type="cellIs" dxfId="31" priority="2" stopIfTrue="1" operator="greaterThan">
      <formula>0.06</formula>
    </cfRule>
  </conditionalFormatting>
  <conditionalFormatting sqref="L21">
    <cfRule type="cellIs" dxfId="3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13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Resumen'!$C$23</f>
        <v>Beneficiario 18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Resumen'!$C$23</f>
        <v>Beneficiario 18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Resumen'!$C$23</f>
        <v>Beneficiario 18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Resumen'!$C$23</f>
        <v>Beneficiario 18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Resumen'!$C$23</f>
        <v>Beneficiario 18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Resumen'!$C$23</f>
        <v>Beneficiario 18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Resumen'!$C$23</f>
        <v>Beneficiario 18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2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Resumen'!C23</f>
        <v>Beneficiario 18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D24" sqref="D24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B18'!I46+'7.1.A Ppto Detallado B18'!I62+'7.1.A Ppto Detallado B18'!I77+'7.1.A Ppto Detallado B18'!I89+'7.1.A Ppto Detallado B18'!I112+'7.1.A Ppto Detallado B18'!I135+'7.1.A Ppto Detallado B18'!I164+'7.1.A Ppto Detallado B18'!I179+'7.1.A Ppto Detallado B18'!I191+'7.1.A Ppto Detallado B18'!I214+'7.1.A Ppto Detallado B18'!I237+'7.1.A Ppto Detallado B18'!I266+'7.1.A Ppto Detallado B18'!I281+'7.1.A Ppto Detallado B18'!I293+'7.1.A Ppto Detallado B18'!I316+'7.1.A Ppto Detallado B18'!I339+'7.1.A Ppto Detallado B18'!I368+'7.1.A Ppto Detallado B18'!I383+'7.1.A Ppto Detallado B18'!I395+'7.1.A Ppto Detallado B18'!I418+'7.1.A Ppto Detallado B18'!I441+'7.1.A Ppto Detallado B18'!I470+'7.1.A Ppto Detallado B18'!I485+'7.1.A Ppto Detallado B18'!I497+'7.1.A Ppto Detallado B18'!I520+'7.1.A Ppto Detallado B18'!I543+'7.1.A Ppto Detallado B18'!I572+'7.1.A Ppto Detallado B18'!I587+'7.1.A Ppto Detallado B18'!I599+'7.1.A Ppto Detallado B18'!I622+'7.1.A Ppto Detallado B18'!I645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B18'!I71+'7.1.A Ppto Detallado B18'!I98+'7.1.A Ppto Detallado B18'!I121+'7.1.A Ppto Detallado B18'!I144+'7.1.A Ppto Detallado B18'!I173+'7.1.A Ppto Detallado B18'!I200+'7.1.A Ppto Detallado B18'!I223+'7.1.A Ppto Detallado B18'!I246+'7.1.A Ppto Detallado B18'!I275+'7.1.A Ppto Detallado B18'!I302+'7.1.A Ppto Detallado B18'!I325+'7.1.A Ppto Detallado B18'!I348+'7.1.A Ppto Detallado B18'!I377+'7.1.A Ppto Detallado B18'!I404+'7.1.A Ppto Detallado B18'!I427+'7.1.A Ppto Detallado B18'!I450+'7.1.A Ppto Detallado B18'!I479+'7.1.A Ppto Detallado B18'!I506+'7.1.A Ppto Detallado B18'!I529+'7.1.A Ppto Detallado B18'!I552+'7.1.A Ppto Detallado B18'!I581+'7.1.A Ppto Detallado B18'!I608+'7.1.A Ppto Detallado B18'!I631+'7.1.A Ppto Detallado B18'!I654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Resumen'!C23</f>
        <v>Beneficiario 18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B18'!I16</f>
        <v>0</v>
      </c>
      <c r="C10" s="120">
        <f>'7.1.A Ppto Detallado B18'!I73</f>
        <v>0</v>
      </c>
      <c r="D10" s="120">
        <f>'7.1.A Ppto Detallado B18'!I175</f>
        <v>0</v>
      </c>
      <c r="E10" s="120">
        <f>'7.1.A Ppto Detallado B18'!I277</f>
        <v>0</v>
      </c>
      <c r="F10" s="120">
        <f>'7.1.A Ppto Detallado B18'!I379</f>
        <v>0</v>
      </c>
      <c r="G10" s="120">
        <f>'7.1.A Ppto Detallado B18'!I481</f>
        <v>0</v>
      </c>
      <c r="H10" s="120">
        <f>'7.1.A Ppto Detallado B18'!I583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B18'!I20</f>
        <v>0</v>
      </c>
      <c r="C11" s="120">
        <f>'7.1.A Ppto Detallado B18'!I77</f>
        <v>0</v>
      </c>
      <c r="D11" s="120">
        <f>'7.1.A Ppto Detallado B18'!I179</f>
        <v>0</v>
      </c>
      <c r="E11" s="120">
        <f>'7.1.A Ppto Detallado B18'!I281</f>
        <v>0</v>
      </c>
      <c r="F11" s="120">
        <f>'7.1.A Ppto Detallado B18'!I383</f>
        <v>0</v>
      </c>
      <c r="G11" s="120">
        <f>'7.1.A Ppto Detallado B18'!I485</f>
        <v>0</v>
      </c>
      <c r="H11" s="120">
        <f>'7.1.A Ppto Detallado B18'!I587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B18'!I32</f>
        <v>0</v>
      </c>
      <c r="C12" s="120">
        <f>'7.1.A Ppto Detallado B18'!I100</f>
        <v>0</v>
      </c>
      <c r="D12" s="120">
        <f>'7.1.A Ppto Detallado B18'!I202</f>
        <v>0</v>
      </c>
      <c r="E12" s="120">
        <f>'7.1.A Ppto Detallado B18'!I304</f>
        <v>0</v>
      </c>
      <c r="F12" s="120">
        <f>'7.1.A Ppto Detallado B18'!I406</f>
        <v>0</v>
      </c>
      <c r="G12" s="120">
        <f>'7.1.A Ppto Detallado B18'!I508</f>
        <v>0</v>
      </c>
      <c r="H12" s="120">
        <f>'7.1.A Ppto Detallado B18'!I610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B18'!I44</f>
        <v>0</v>
      </c>
      <c r="C13" s="120">
        <f>'7.1.A Ppto Detallado B18'!I123</f>
        <v>0</v>
      </c>
      <c r="D13" s="120">
        <f>'7.1.A Ppto Detallado B18'!I225</f>
        <v>0</v>
      </c>
      <c r="E13" s="120">
        <f>'7.1.A Ppto Detallado B18'!I327</f>
        <v>0</v>
      </c>
      <c r="F13" s="120">
        <f>'7.1.A Ppto Detallado B18'!I429</f>
        <v>0</v>
      </c>
      <c r="G13" s="120">
        <f>'7.1.A Ppto Detallado B18'!I531</f>
        <v>0</v>
      </c>
      <c r="H13" s="120">
        <f>'7.1.A Ppto Detallado B18'!I633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B18'!I146</f>
        <v>0</v>
      </c>
      <c r="D14" s="120">
        <f>'7.1.A Ppto Detallado B18'!I248</f>
        <v>0</v>
      </c>
      <c r="E14" s="120">
        <f>'7.1.A Ppto Detallado B18'!I350</f>
        <v>0</v>
      </c>
      <c r="F14" s="120">
        <f>'7.1.A Ppto Detallado B18'!I452</f>
        <v>0</v>
      </c>
      <c r="G14" s="120">
        <f>'7.1.A Ppto Detallado B18'!I554</f>
        <v>0</v>
      </c>
      <c r="H14" s="120">
        <f>'7.1.A Ppto Detallado B18'!I656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Resumen'!C23</f>
        <v>Beneficiario 18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28" priority="9" stopIfTrue="1" operator="notEqual">
      <formula>$I$11</formula>
    </cfRule>
  </conditionalFormatting>
  <conditionalFormatting sqref="L23">
    <cfRule type="cellIs" dxfId="27" priority="8" stopIfTrue="1" operator="notEqual">
      <formula>$I$12</formula>
    </cfRule>
  </conditionalFormatting>
  <conditionalFormatting sqref="L24">
    <cfRule type="cellIs" dxfId="26" priority="7" stopIfTrue="1" operator="notEqual">
      <formula>$I$13</formula>
    </cfRule>
  </conditionalFormatting>
  <conditionalFormatting sqref="L25">
    <cfRule type="cellIs" dxfId="25" priority="6" stopIfTrue="1" operator="notEqual">
      <formula>$I$14</formula>
    </cfRule>
  </conditionalFormatting>
  <conditionalFormatting sqref="L26">
    <cfRule type="cellIs" dxfId="24" priority="5" stopIfTrue="1" operator="notEqual">
      <formula>$I$15</formula>
    </cfRule>
  </conditionalFormatting>
  <conditionalFormatting sqref="I15">
    <cfRule type="cellIs" dxfId="23" priority="4" stopIfTrue="1" operator="notEqual">
      <formula>$L26</formula>
    </cfRule>
  </conditionalFormatting>
  <conditionalFormatting sqref="I10:I14">
    <cfRule type="cellIs" dxfId="22" priority="3" stopIfTrue="1" operator="notEqual">
      <formula>$L21</formula>
    </cfRule>
  </conditionalFormatting>
  <conditionalFormatting sqref="G16">
    <cfRule type="cellIs" dxfId="21" priority="2" stopIfTrue="1" operator="greaterThan">
      <formula>0.06</formula>
    </cfRule>
  </conditionalFormatting>
  <conditionalFormatting sqref="L21">
    <cfRule type="cellIs" dxfId="2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01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Resumen'!$C$24</f>
        <v>Beneficiario 19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Resumen'!$C$24</f>
        <v>Beneficiario 19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Resumen'!$C$24</f>
        <v>Beneficiario 19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Resumen'!$C$24</f>
        <v>Beneficiario 19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Resumen'!$C$24</f>
        <v>Beneficiario 19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Resumen'!$C$24</f>
        <v>Beneficiario 19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Resumen'!$C$24</f>
        <v>Beneficiario 19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F6" sqref="F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Resumen'!C6</f>
        <v>Beneficiario Principal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10:D10"/>
    <mergeCell ref="A13:F13"/>
    <mergeCell ref="A14:F14"/>
    <mergeCell ref="A16:F16"/>
    <mergeCell ref="A3:D3"/>
    <mergeCell ref="A4:D4"/>
    <mergeCell ref="A5:D5"/>
    <mergeCell ref="A6:D6"/>
    <mergeCell ref="A7:D7"/>
    <mergeCell ref="A8:D8"/>
    <mergeCell ref="A9:D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Resumen'!C24</f>
        <v>Beneficiario 19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C25" sqref="C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B19'!I46+'7.1.A Ppto Detallado B19'!I62+'7.1.A Ppto Detallado B19'!I77+'7.1.A Ppto Detallado B19'!I89+'7.1.A Ppto Detallado B19'!I112+'7.1.A Ppto Detallado B19'!I135+'7.1.A Ppto Detallado B19'!I164+'7.1.A Ppto Detallado B19'!I179+'7.1.A Ppto Detallado B19'!I191+'7.1.A Ppto Detallado B19'!I214+'7.1.A Ppto Detallado B19'!I237+'7.1.A Ppto Detallado B19'!I266+'7.1.A Ppto Detallado B19'!I281+'7.1.A Ppto Detallado B19'!I293+'7.1.A Ppto Detallado B19'!I316+'7.1.A Ppto Detallado B19'!I339+'7.1.A Ppto Detallado B19'!I368+'7.1.A Ppto Detallado B19'!I383+'7.1.A Ppto Detallado B19'!I395+'7.1.A Ppto Detallado B19'!I418+'7.1.A Ppto Detallado B19'!I441+'7.1.A Ppto Detallado B19'!I470+'7.1.A Ppto Detallado B19'!I485+'7.1.A Ppto Detallado B19'!I497+'7.1.A Ppto Detallado B19'!I520+'7.1.A Ppto Detallado B19'!I543+'7.1.A Ppto Detallado B19'!I572+'7.1.A Ppto Detallado B19'!I587+'7.1.A Ppto Detallado B19'!I599+'7.1.A Ppto Detallado B19'!I622+'7.1.A Ppto Detallado B19'!I645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B19'!I71+'7.1.A Ppto Detallado B19'!I98+'7.1.A Ppto Detallado B19'!I121+'7.1.A Ppto Detallado B19'!I144+'7.1.A Ppto Detallado B19'!I173+'7.1.A Ppto Detallado B19'!I200+'7.1.A Ppto Detallado B19'!I223+'7.1.A Ppto Detallado B19'!I246+'7.1.A Ppto Detallado B19'!I275+'7.1.A Ppto Detallado B19'!I302+'7.1.A Ppto Detallado B19'!I325+'7.1.A Ppto Detallado B19'!I348+'7.1.A Ppto Detallado B19'!I377+'7.1.A Ppto Detallado B19'!I404+'7.1.A Ppto Detallado B19'!I427+'7.1.A Ppto Detallado B19'!I450+'7.1.A Ppto Detallado B19'!I479+'7.1.A Ppto Detallado B19'!I506+'7.1.A Ppto Detallado B19'!I529+'7.1.A Ppto Detallado B19'!I552+'7.1.A Ppto Detallado B19'!I581+'7.1.A Ppto Detallado B19'!I608+'7.1.A Ppto Detallado B19'!I631+'7.1.A Ppto Detallado B19'!I654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Resumen'!C24</f>
        <v>Beneficiario 19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B19'!I16</f>
        <v>0</v>
      </c>
      <c r="C10" s="120">
        <f>'7.1.A Ppto Detallado B19'!I73</f>
        <v>0</v>
      </c>
      <c r="D10" s="120">
        <f>'7.1.A Ppto Detallado B19'!I175</f>
        <v>0</v>
      </c>
      <c r="E10" s="120">
        <f>'7.1.A Ppto Detallado B19'!I277</f>
        <v>0</v>
      </c>
      <c r="F10" s="120">
        <f>'7.1.A Ppto Detallado B19'!I379</f>
        <v>0</v>
      </c>
      <c r="G10" s="120">
        <f>'7.1.A Ppto Detallado B19'!I481</f>
        <v>0</v>
      </c>
      <c r="H10" s="120">
        <f>'7.1.A Ppto Detallado B19'!I583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B19'!I20</f>
        <v>0</v>
      </c>
      <c r="C11" s="120">
        <f>'7.1.A Ppto Detallado B19'!I77</f>
        <v>0</v>
      </c>
      <c r="D11" s="120">
        <f>'7.1.A Ppto Detallado B19'!I179</f>
        <v>0</v>
      </c>
      <c r="E11" s="120">
        <f>'7.1.A Ppto Detallado B19'!I281</f>
        <v>0</v>
      </c>
      <c r="F11" s="120">
        <f>'7.1.A Ppto Detallado B19'!I383</f>
        <v>0</v>
      </c>
      <c r="G11" s="120">
        <f>'7.1.A Ppto Detallado B19'!I485</f>
        <v>0</v>
      </c>
      <c r="H11" s="120">
        <f>'7.1.A Ppto Detallado B19'!I587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B19'!I32</f>
        <v>0</v>
      </c>
      <c r="C12" s="120">
        <f>'7.1.A Ppto Detallado B19'!I100</f>
        <v>0</v>
      </c>
      <c r="D12" s="120">
        <f>'7.1.A Ppto Detallado B19'!I202</f>
        <v>0</v>
      </c>
      <c r="E12" s="120">
        <f>'7.1.A Ppto Detallado B19'!I304</f>
        <v>0</v>
      </c>
      <c r="F12" s="120">
        <f>'7.1.A Ppto Detallado B19'!I406</f>
        <v>0</v>
      </c>
      <c r="G12" s="120">
        <f>'7.1.A Ppto Detallado B19'!I508</f>
        <v>0</v>
      </c>
      <c r="H12" s="120">
        <f>'7.1.A Ppto Detallado B19'!I610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B19'!I44</f>
        <v>0</v>
      </c>
      <c r="C13" s="120">
        <f>'7.1.A Ppto Detallado B19'!I123</f>
        <v>0</v>
      </c>
      <c r="D13" s="120">
        <f>'7.1.A Ppto Detallado B19'!I225</f>
        <v>0</v>
      </c>
      <c r="E13" s="120">
        <f>'7.1.A Ppto Detallado B19'!I327</f>
        <v>0</v>
      </c>
      <c r="F13" s="120">
        <f>'7.1.A Ppto Detallado B19'!I429</f>
        <v>0</v>
      </c>
      <c r="G13" s="120">
        <f>'7.1.A Ppto Detallado B19'!I531</f>
        <v>0</v>
      </c>
      <c r="H13" s="120">
        <f>'7.1.A Ppto Detallado B19'!I633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B19'!I146</f>
        <v>0</v>
      </c>
      <c r="D14" s="120">
        <f>'7.1.A Ppto Detallado B19'!I248</f>
        <v>0</v>
      </c>
      <c r="E14" s="120">
        <f>'7.1.A Ppto Detallado B19'!I350</f>
        <v>0</v>
      </c>
      <c r="F14" s="120">
        <f>'7.1.A Ppto Detallado B19'!I452</f>
        <v>0</v>
      </c>
      <c r="G14" s="120">
        <f>'7.1.A Ppto Detallado B19'!I554</f>
        <v>0</v>
      </c>
      <c r="H14" s="120">
        <f>'7.1.A Ppto Detallado B19'!I656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Resumen'!C24</f>
        <v>Beneficiario 19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18" priority="9" stopIfTrue="1" operator="notEqual">
      <formula>$I$11</formula>
    </cfRule>
  </conditionalFormatting>
  <conditionalFormatting sqref="L23">
    <cfRule type="cellIs" dxfId="17" priority="8" stopIfTrue="1" operator="notEqual">
      <formula>$I$12</formula>
    </cfRule>
  </conditionalFormatting>
  <conditionalFormatting sqref="L24">
    <cfRule type="cellIs" dxfId="16" priority="7" stopIfTrue="1" operator="notEqual">
      <formula>$I$13</formula>
    </cfRule>
  </conditionalFormatting>
  <conditionalFormatting sqref="L25">
    <cfRule type="cellIs" dxfId="15" priority="6" stopIfTrue="1" operator="notEqual">
      <formula>$I$14</formula>
    </cfRule>
  </conditionalFormatting>
  <conditionalFormatting sqref="L26">
    <cfRule type="cellIs" dxfId="14" priority="5" stopIfTrue="1" operator="notEqual">
      <formula>$I$15</formula>
    </cfRule>
  </conditionalFormatting>
  <conditionalFormatting sqref="I15">
    <cfRule type="cellIs" dxfId="13" priority="4" stopIfTrue="1" operator="notEqual">
      <formula>$L26</formula>
    </cfRule>
  </conditionalFormatting>
  <conditionalFormatting sqref="I10:I14">
    <cfRule type="cellIs" dxfId="12" priority="3" stopIfTrue="1" operator="notEqual">
      <formula>$L21</formula>
    </cfRule>
  </conditionalFormatting>
  <conditionalFormatting sqref="G16">
    <cfRule type="cellIs" dxfId="11" priority="2" stopIfTrue="1" operator="greaterThan">
      <formula>0.06</formula>
    </cfRule>
  </conditionalFormatting>
  <conditionalFormatting sqref="L21">
    <cfRule type="cellIs" dxfId="1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325" zoomScaleNormal="100" zoomScaleSheetLayoutView="68" workbookViewId="0">
      <selection activeCell="H229" sqref="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Resumen'!$C$25</f>
        <v>Beneficiario 20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Resumen'!$C$25</f>
        <v>Beneficiario 20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Resumen'!$C$25</f>
        <v>Beneficiario 20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Resumen'!$C$25</f>
        <v>Beneficiario 20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Resumen'!$C$25</f>
        <v>Beneficiario 20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Resumen'!$C$25</f>
        <v>Beneficiario 20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Resumen'!$C$25</f>
        <v>Beneficiario 20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4" sqref="G14: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Resumen'!C25</f>
        <v>Beneficiario 20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/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/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22"/>
  <sheetViews>
    <sheetView showGridLines="0" zoomScaleNormal="100" zoomScaleSheetLayoutView="49" workbookViewId="0">
      <selection activeCell="B23" sqref="B23:D25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150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54"/>
      <c r="B2" s="154"/>
      <c r="C2" s="154"/>
      <c r="D2" s="154"/>
      <c r="E2" s="154"/>
      <c r="F2" s="154"/>
      <c r="G2" s="154"/>
      <c r="H2" s="154"/>
      <c r="I2" s="154"/>
      <c r="J2" s="154"/>
    </row>
    <row r="3" spans="1:11">
      <c r="A3" s="111" t="s">
        <v>144</v>
      </c>
      <c r="B3" s="112">
        <f>'7.1.A Ppto Detallado B20'!I46+'7.1.A Ppto Detallado B20'!I62+'7.1.A Ppto Detallado B20'!I77+'7.1.A Ppto Detallado B20'!I89+'7.1.A Ppto Detallado B20'!I112+'7.1.A Ppto Detallado B20'!I135+'7.1.A Ppto Detallado B20'!I164+'7.1.A Ppto Detallado B20'!I179+'7.1.A Ppto Detallado B20'!I191+'7.1.A Ppto Detallado B20'!I214+'7.1.A Ppto Detallado B20'!I237+'7.1.A Ppto Detallado B20'!I266+'7.1.A Ppto Detallado B20'!I281+'7.1.A Ppto Detallado B20'!I293+'7.1.A Ppto Detallado B20'!I316+'7.1.A Ppto Detallado B20'!I339+'7.1.A Ppto Detallado B20'!I368+'7.1.A Ppto Detallado B20'!I383+'7.1.A Ppto Detallado B20'!I395+'7.1.A Ppto Detallado B20'!I418+'7.1.A Ppto Detallado B20'!I441+'7.1.A Ppto Detallado B20'!I470+'7.1.A Ppto Detallado B20'!I485+'7.1.A Ppto Detallado B20'!I497+'7.1.A Ppto Detallado B20'!I520+'7.1.A Ppto Detallado B20'!I543+'7.1.A Ppto Detallado B20'!I572+'7.1.A Ppto Detallado B20'!I587+'7.1.A Ppto Detallado B20'!I599+'7.1.A Ppto Detallado B20'!I622+'7.1.A Ppto Detallado B20'!I645</f>
        <v>0</v>
      </c>
      <c r="C3" s="154"/>
      <c r="D3" s="154"/>
      <c r="E3" s="154"/>
      <c r="F3" s="154"/>
      <c r="G3" s="154"/>
      <c r="H3" s="154"/>
      <c r="I3" s="154"/>
      <c r="J3" s="154"/>
    </row>
    <row r="4" spans="1:11">
      <c r="A4" s="113" t="s">
        <v>110</v>
      </c>
      <c r="B4" s="112">
        <f>'7.1.A Ppto Detallado B20'!I71+'7.1.A Ppto Detallado B20'!I98+'7.1.A Ppto Detallado B20'!I121+'7.1.A Ppto Detallado B20'!I144+'7.1.A Ppto Detallado B20'!I173+'7.1.A Ppto Detallado B20'!I200+'7.1.A Ppto Detallado B20'!I223+'7.1.A Ppto Detallado B20'!I246+'7.1.A Ppto Detallado B20'!I275+'7.1.A Ppto Detallado B20'!I302+'7.1.A Ppto Detallado B20'!I325+'7.1.A Ppto Detallado B20'!I348+'7.1.A Ppto Detallado B20'!I377+'7.1.A Ppto Detallado B20'!I404+'7.1.A Ppto Detallado B20'!I427+'7.1.A Ppto Detallado B20'!I450+'7.1.A Ppto Detallado B20'!I479+'7.1.A Ppto Detallado B20'!I506+'7.1.A Ppto Detallado B20'!I529+'7.1.A Ppto Detallado B20'!I552+'7.1.A Ppto Detallado B20'!I581+'7.1.A Ppto Detallado B20'!I608+'7.1.A Ppto Detallado B20'!I631+'7.1.A Ppto Detallado B20'!I654</f>
        <v>0</v>
      </c>
      <c r="C4" s="154"/>
      <c r="D4" s="154"/>
      <c r="E4" s="154"/>
      <c r="F4" s="154"/>
      <c r="G4" s="154"/>
      <c r="H4" s="154"/>
      <c r="I4" s="154"/>
      <c r="J4" s="154"/>
    </row>
    <row r="5" spans="1:11">
      <c r="A5" s="113" t="s">
        <v>44</v>
      </c>
      <c r="B5" s="114">
        <f>B3-B4</f>
        <v>0</v>
      </c>
      <c r="C5" s="154"/>
      <c r="D5" s="154"/>
      <c r="E5" s="154"/>
      <c r="F5" s="154"/>
      <c r="G5" s="154"/>
      <c r="H5" s="154"/>
      <c r="I5" s="154"/>
      <c r="J5" s="154"/>
    </row>
    <row r="6" spans="1:11">
      <c r="A6" s="154"/>
      <c r="B6" s="154"/>
      <c r="C6" s="154"/>
      <c r="D6" s="154"/>
      <c r="E6" s="154"/>
      <c r="F6" s="154"/>
      <c r="G6" s="154"/>
      <c r="H6" s="154"/>
      <c r="I6" s="154"/>
      <c r="J6" s="154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Resumen'!C25</f>
        <v>Beneficiario 20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B20'!I16</f>
        <v>0</v>
      </c>
      <c r="C10" s="120">
        <f>'7.1.A Ppto Detallado B20'!I73</f>
        <v>0</v>
      </c>
      <c r="D10" s="120">
        <f>'7.1.A Ppto Detallado B20'!I175</f>
        <v>0</v>
      </c>
      <c r="E10" s="120">
        <f>'7.1.A Ppto Detallado B20'!I277</f>
        <v>0</v>
      </c>
      <c r="F10" s="120">
        <f>'7.1.A Ppto Detallado B20'!I379</f>
        <v>0</v>
      </c>
      <c r="G10" s="120">
        <f>'7.1.A Ppto Detallado B20'!I481</f>
        <v>0</v>
      </c>
      <c r="H10" s="120">
        <f>'7.1.A Ppto Detallado B20'!I583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B20'!I20</f>
        <v>0</v>
      </c>
      <c r="C11" s="120">
        <f>'7.1.A Ppto Detallado B20'!I77</f>
        <v>0</v>
      </c>
      <c r="D11" s="120">
        <f>'7.1.A Ppto Detallado B20'!I179</f>
        <v>0</v>
      </c>
      <c r="E11" s="120">
        <f>'7.1.A Ppto Detallado B20'!I281</f>
        <v>0</v>
      </c>
      <c r="F11" s="120">
        <f>'7.1.A Ppto Detallado B20'!I383</f>
        <v>0</v>
      </c>
      <c r="G11" s="120">
        <f>'7.1.A Ppto Detallado B20'!I485</f>
        <v>0</v>
      </c>
      <c r="H11" s="120">
        <f>'7.1.A Ppto Detallado B20'!I587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B20'!I32</f>
        <v>0</v>
      </c>
      <c r="C12" s="120">
        <f>'7.1.A Ppto Detallado B20'!I100</f>
        <v>0</v>
      </c>
      <c r="D12" s="120">
        <f>'7.1.A Ppto Detallado B20'!I202</f>
        <v>0</v>
      </c>
      <c r="E12" s="120">
        <f>'7.1.A Ppto Detallado B20'!I304</f>
        <v>0</v>
      </c>
      <c r="F12" s="120">
        <f>'7.1.A Ppto Detallado B20'!I406</f>
        <v>0</v>
      </c>
      <c r="G12" s="120">
        <f>'7.1.A Ppto Detallado B20'!I508</f>
        <v>0</v>
      </c>
      <c r="H12" s="120">
        <f>'7.1.A Ppto Detallado B20'!I610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B20'!I44</f>
        <v>0</v>
      </c>
      <c r="C13" s="120">
        <f>'7.1.A Ppto Detallado B20'!I123</f>
        <v>0</v>
      </c>
      <c r="D13" s="120">
        <f>'7.1.A Ppto Detallado B20'!I225</f>
        <v>0</v>
      </c>
      <c r="E13" s="120">
        <f>'7.1.A Ppto Detallado B20'!I327</f>
        <v>0</v>
      </c>
      <c r="F13" s="120">
        <f>'7.1.A Ppto Detallado B20'!I429</f>
        <v>0</v>
      </c>
      <c r="G13" s="120">
        <f>'7.1.A Ppto Detallado B20'!I531</f>
        <v>0</v>
      </c>
      <c r="H13" s="120">
        <f>'7.1.A Ppto Detallado B20'!I633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B20'!I146</f>
        <v>0</v>
      </c>
      <c r="D14" s="120">
        <f>'7.1.A Ppto Detallado B20'!I248</f>
        <v>0</v>
      </c>
      <c r="E14" s="120">
        <f>'7.1.A Ppto Detallado B20'!I350</f>
        <v>0</v>
      </c>
      <c r="F14" s="120">
        <f>'7.1.A Ppto Detallado B20'!I452</f>
        <v>0</v>
      </c>
      <c r="G14" s="120">
        <f>'7.1.A Ppto Detallado B20'!I554</f>
        <v>0</v>
      </c>
      <c r="H14" s="120">
        <f>'7.1.A Ppto Detallado B20'!I656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Resumen'!C25</f>
        <v>Beneficiario 20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conditionalFormatting sqref="L22">
    <cfRule type="cellIs" dxfId="8" priority="9" stopIfTrue="1" operator="notEqual">
      <formula>$I$11</formula>
    </cfRule>
  </conditionalFormatting>
  <conditionalFormatting sqref="L23">
    <cfRule type="cellIs" dxfId="7" priority="8" stopIfTrue="1" operator="notEqual">
      <formula>$I$12</formula>
    </cfRule>
  </conditionalFormatting>
  <conditionalFormatting sqref="L24">
    <cfRule type="cellIs" dxfId="6" priority="7" stopIfTrue="1" operator="notEqual">
      <formula>$I$13</formula>
    </cfRule>
  </conditionalFormatting>
  <conditionalFormatting sqref="L25">
    <cfRule type="cellIs" dxfId="5" priority="6" stopIfTrue="1" operator="notEqual">
      <formula>$I$14</formula>
    </cfRule>
  </conditionalFormatting>
  <conditionalFormatting sqref="L26">
    <cfRule type="cellIs" dxfId="4" priority="5" stopIfTrue="1" operator="notEqual">
      <formula>$I$15</formula>
    </cfRule>
  </conditionalFormatting>
  <conditionalFormatting sqref="I15">
    <cfRule type="cellIs" dxfId="3" priority="4" stopIfTrue="1" operator="notEqual">
      <formula>$L26</formula>
    </cfRule>
  </conditionalFormatting>
  <conditionalFormatting sqref="I10:I14">
    <cfRule type="cellIs" dxfId="2" priority="3" stopIfTrue="1" operator="notEqual">
      <formula>$L21</formula>
    </cfRule>
  </conditionalFormatting>
  <conditionalFormatting sqref="G16">
    <cfRule type="cellIs" dxfId="1" priority="2" stopIfTrue="1" operator="greaterThan">
      <formula>0.06</formula>
    </cfRule>
  </conditionalFormatting>
  <conditionalFormatting sqref="L21">
    <cfRule type="cellIs" dxfId="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Q222"/>
  <sheetViews>
    <sheetView showGridLines="0" zoomScaleNormal="100" zoomScaleSheetLayoutView="49" workbookViewId="0">
      <selection activeCell="B21" sqref="B21"/>
    </sheetView>
  </sheetViews>
  <sheetFormatPr baseColWidth="10" defaultColWidth="10.85546875" defaultRowHeight="12.75"/>
  <cols>
    <col min="1" max="1" width="34.7109375" style="109" bestFit="1" customWidth="1"/>
    <col min="2" max="2" width="13.140625" style="109" customWidth="1"/>
    <col min="3" max="3" width="12.28515625" style="109" customWidth="1"/>
    <col min="4" max="5" width="11.85546875" style="109" bestFit="1" customWidth="1"/>
    <col min="6" max="6" width="11.7109375" style="109" customWidth="1"/>
    <col min="7" max="8" width="11.85546875" style="109" bestFit="1" customWidth="1"/>
    <col min="9" max="9" width="14.85546875" style="109" customWidth="1"/>
    <col min="10" max="11" width="10.28515625" style="109" bestFit="1" customWidth="1"/>
    <col min="12" max="12" width="13" style="109" bestFit="1" customWidth="1"/>
    <col min="13" max="13" width="11" style="109" bestFit="1" customWidth="1"/>
    <col min="14" max="16384" width="10.85546875" style="109"/>
  </cols>
  <sheetData>
    <row r="1" spans="1:11">
      <c r="A1" s="258" t="s">
        <v>143</v>
      </c>
      <c r="B1" s="258"/>
      <c r="C1" s="258"/>
      <c r="D1" s="258"/>
      <c r="E1" s="258"/>
      <c r="F1" s="258"/>
      <c r="G1" s="258"/>
      <c r="H1" s="258"/>
      <c r="I1" s="258"/>
      <c r="J1" s="258"/>
    </row>
    <row r="2" spans="1:11">
      <c r="A2" s="110"/>
      <c r="B2" s="110"/>
      <c r="C2" s="110"/>
      <c r="D2" s="110"/>
      <c r="E2" s="110"/>
      <c r="F2" s="110"/>
      <c r="G2" s="110"/>
      <c r="H2" s="110"/>
      <c r="I2" s="110"/>
      <c r="J2" s="110"/>
    </row>
    <row r="3" spans="1:11">
      <c r="A3" s="111" t="s">
        <v>144</v>
      </c>
      <c r="B3" s="112">
        <f>'7.1.A Ppto Detallado BP'!I46+'7.1.A Ppto Detallado BP'!I62+'7.1.A Ppto Detallado BP'!I77+'7.1.A Ppto Detallado BP'!I89+'7.1.A Ppto Detallado BP'!I112+'7.1.A Ppto Detallado BP'!I135+'7.1.A Ppto Detallado BP'!I164+'7.1.A Ppto Detallado BP'!I179+'7.1.A Ppto Detallado BP'!I191+'7.1.A Ppto Detallado BP'!I214+'7.1.A Ppto Detallado BP'!I237+'7.1.A Ppto Detallado BP'!I266+'7.1.A Ppto Detallado BP'!I281+'7.1.A Ppto Detallado BP'!I293+'7.1.A Ppto Detallado BP'!I316+'7.1.A Ppto Detallado BP'!I339+'7.1.A Ppto Detallado BP'!I368+'7.1.A Ppto Detallado BP'!I383+'7.1.A Ppto Detallado BP'!I395+'7.1.A Ppto Detallado BP'!I418+'7.1.A Ppto Detallado BP'!I441+'7.1.A Ppto Detallado BP'!I470+'7.1.A Ppto Detallado BP'!I485+'7.1.A Ppto Detallado BP'!I497+'7.1.A Ppto Detallado BP'!I520+'7.1.A Ppto Detallado BP'!I543+'7.1.A Ppto Detallado BP'!I572+'7.1.A Ppto Detallado BP'!I587+'7.1.A Ppto Detallado BP'!I599+'7.1.A Ppto Detallado BP'!I622+'7.1.A Ppto Detallado BP'!I645</f>
        <v>0</v>
      </c>
      <c r="C3" s="110"/>
      <c r="D3" s="110"/>
      <c r="E3" s="110"/>
      <c r="F3" s="110"/>
      <c r="G3" s="110"/>
      <c r="H3" s="110"/>
      <c r="I3" s="110"/>
      <c r="J3" s="110"/>
    </row>
    <row r="4" spans="1:11">
      <c r="A4" s="113" t="s">
        <v>110</v>
      </c>
      <c r="B4" s="112">
        <f>'7.1.A Ppto Detallado BP'!I71+'7.1.A Ppto Detallado BP'!I98+'7.1.A Ppto Detallado BP'!I121+'7.1.A Ppto Detallado BP'!I144+'7.1.A Ppto Detallado BP'!I173+'7.1.A Ppto Detallado BP'!I200+'7.1.A Ppto Detallado BP'!I223+'7.1.A Ppto Detallado BP'!I246+'7.1.A Ppto Detallado BP'!I275+'7.1.A Ppto Detallado BP'!I302+'7.1.A Ppto Detallado BP'!I325+'7.1.A Ppto Detallado BP'!I348+'7.1.A Ppto Detallado BP'!I377+'7.1.A Ppto Detallado BP'!I404+'7.1.A Ppto Detallado BP'!I427+'7.1.A Ppto Detallado BP'!I450+'7.1.A Ppto Detallado BP'!I479+'7.1.A Ppto Detallado BP'!I506+'7.1.A Ppto Detallado BP'!I529+'7.1.A Ppto Detallado BP'!I552+'7.1.A Ppto Detallado BP'!I581+'7.1.A Ppto Detallado BP'!I608+'7.1.A Ppto Detallado BP'!I631+'7.1.A Ppto Detallado BP'!I654</f>
        <v>0</v>
      </c>
      <c r="C4" s="110"/>
      <c r="D4" s="110"/>
      <c r="E4" s="110"/>
      <c r="F4" s="110"/>
      <c r="G4" s="110"/>
      <c r="H4" s="110"/>
      <c r="I4" s="110"/>
      <c r="J4" s="110"/>
    </row>
    <row r="5" spans="1:11">
      <c r="A5" s="113" t="s">
        <v>44</v>
      </c>
      <c r="B5" s="114">
        <f>B3-B4</f>
        <v>0</v>
      </c>
      <c r="C5" s="110"/>
      <c r="D5" s="110"/>
      <c r="E5" s="110"/>
      <c r="F5" s="110"/>
      <c r="G5" s="110"/>
      <c r="H5" s="110"/>
      <c r="I5" s="110"/>
      <c r="J5" s="110"/>
    </row>
    <row r="6" spans="1:11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11">
      <c r="A7" s="115" t="str">
        <f>'1. Resumen'!A2</f>
        <v>XXX_ACRÓNIMO_E/P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1">
      <c r="A8" s="116" t="str">
        <f>'1. Resumen'!A6</f>
        <v>BP</v>
      </c>
      <c r="B8" s="259" t="str">
        <f>'1. Resumen'!C6</f>
        <v>Beneficiario Principal</v>
      </c>
      <c r="C8" s="260"/>
      <c r="D8" s="260"/>
      <c r="E8" s="260"/>
      <c r="F8" s="260"/>
      <c r="G8" s="260"/>
      <c r="H8" s="260"/>
      <c r="I8" s="260"/>
      <c r="J8" s="261"/>
    </row>
    <row r="9" spans="1:11">
      <c r="A9" s="117" t="s">
        <v>145</v>
      </c>
      <c r="B9" s="118" t="s">
        <v>46</v>
      </c>
      <c r="C9" s="118" t="s">
        <v>18</v>
      </c>
      <c r="D9" s="118" t="s">
        <v>19</v>
      </c>
      <c r="E9" s="118" t="s">
        <v>20</v>
      </c>
      <c r="F9" s="118" t="s">
        <v>21</v>
      </c>
      <c r="G9" s="118" t="s">
        <v>22</v>
      </c>
      <c r="H9" s="118" t="s">
        <v>23</v>
      </c>
      <c r="I9" s="118" t="s">
        <v>1</v>
      </c>
      <c r="J9" s="118" t="s">
        <v>0</v>
      </c>
    </row>
    <row r="10" spans="1:11" s="123" customFormat="1">
      <c r="A10" s="119" t="str">
        <f>'2. G por Categ_Activ_y_Anualid'!A6</f>
        <v>1. Personal directo</v>
      </c>
      <c r="B10" s="120">
        <f>'7.1.A Ppto Detallado BP'!I16</f>
        <v>0</v>
      </c>
      <c r="C10" s="120">
        <f>'7.1.A Ppto Detallado BP'!I73</f>
        <v>0</v>
      </c>
      <c r="D10" s="120">
        <f>'7.1.A Ppto Detallado BP'!I175</f>
        <v>0</v>
      </c>
      <c r="E10" s="120">
        <f>'7.1.A Ppto Detallado BP'!I277</f>
        <v>0</v>
      </c>
      <c r="F10" s="120">
        <f>'7.1.A Ppto Detallado BP'!I379</f>
        <v>0</v>
      </c>
      <c r="G10" s="120">
        <f>'7.1.A Ppto Detallado BP'!I481</f>
        <v>0</v>
      </c>
      <c r="H10" s="120">
        <f>'7.1.A Ppto Detallado BP'!I583</f>
        <v>0</v>
      </c>
      <c r="I10" s="121">
        <f>ROUND(B10+C10+D10+E10+F10+G10+H10,2)</f>
        <v>0</v>
      </c>
      <c r="J10" s="122">
        <f>IF(I10=0,0,I10/$I$15)</f>
        <v>0</v>
      </c>
    </row>
    <row r="11" spans="1:11" s="123" customFormat="1" ht="25.5">
      <c r="A11" s="119" t="str">
        <f>'2. G por Categ_Activ_y_Anualid'!A7</f>
        <v>2. Gastos de oficina y administrativos</v>
      </c>
      <c r="B11" s="120">
        <f>'7.1.A Ppto Detallado BP'!I20</f>
        <v>0</v>
      </c>
      <c r="C11" s="120">
        <f>'7.1.A Ppto Detallado BP'!I77</f>
        <v>0</v>
      </c>
      <c r="D11" s="120">
        <f>'7.1.A Ppto Detallado BP'!I179</f>
        <v>0</v>
      </c>
      <c r="E11" s="120">
        <f>'7.1.A Ppto Detallado BP'!I281</f>
        <v>0</v>
      </c>
      <c r="F11" s="120">
        <f>'7.1.A Ppto Detallado BP'!I383</f>
        <v>0</v>
      </c>
      <c r="G11" s="120">
        <f>'7.1.A Ppto Detallado BP'!I485</f>
        <v>0</v>
      </c>
      <c r="H11" s="120">
        <f>'7.1.A Ppto Detallado BP'!I587</f>
        <v>0</v>
      </c>
      <c r="I11" s="121">
        <f t="shared" ref="I11:I14" si="0">ROUND(B11+C11+D11+E11+F11+G11+H11,2)</f>
        <v>0</v>
      </c>
      <c r="J11" s="122">
        <f>IF(I11=0,0,I11/$I$15)</f>
        <v>0</v>
      </c>
    </row>
    <row r="12" spans="1:11" s="123" customFormat="1">
      <c r="A12" s="119" t="str">
        <f>'2. G por Categ_Activ_y_Anualid'!A8</f>
        <v>3. Viaje y alojamiento</v>
      </c>
      <c r="B12" s="120">
        <f>'7.1.A Ppto Detallado BP'!I32</f>
        <v>0</v>
      </c>
      <c r="C12" s="120">
        <f>'7.1.A Ppto Detallado BP'!I100</f>
        <v>0</v>
      </c>
      <c r="D12" s="120">
        <f>'7.1.A Ppto Detallado BP'!I202</f>
        <v>0</v>
      </c>
      <c r="E12" s="120">
        <f>'7.1.A Ppto Detallado BP'!I304</f>
        <v>0</v>
      </c>
      <c r="F12" s="120">
        <f>'7.1.A Ppto Detallado BP'!I406</f>
        <v>0</v>
      </c>
      <c r="G12" s="120">
        <f>'7.1.A Ppto Detallado BP'!I508</f>
        <v>0</v>
      </c>
      <c r="H12" s="120">
        <f>'7.1.A Ppto Detallado BP'!I610</f>
        <v>0</v>
      </c>
      <c r="I12" s="121">
        <f t="shared" si="0"/>
        <v>0</v>
      </c>
      <c r="J12" s="122">
        <f>IF(I12=0,0,I12/$I$15)</f>
        <v>0</v>
      </c>
    </row>
    <row r="13" spans="1:11" s="123" customFormat="1">
      <c r="A13" s="119" t="str">
        <f>'2. G por Categ_Activ_y_Anualid'!A9</f>
        <v>4. Servicios y expertos externos</v>
      </c>
      <c r="B13" s="120">
        <f>'7.1.A Ppto Detallado BP'!I44</f>
        <v>0</v>
      </c>
      <c r="C13" s="120">
        <f>'7.1.A Ppto Detallado BP'!I123</f>
        <v>0</v>
      </c>
      <c r="D13" s="120">
        <f>'7.1.A Ppto Detallado BP'!I225</f>
        <v>0</v>
      </c>
      <c r="E13" s="120">
        <f>'7.1.A Ppto Detallado BP'!I327</f>
        <v>0</v>
      </c>
      <c r="F13" s="120">
        <f>'7.1.A Ppto Detallado BP'!I429</f>
        <v>0</v>
      </c>
      <c r="G13" s="120">
        <f>'7.1.A Ppto Detallado BP'!I531</f>
        <v>0</v>
      </c>
      <c r="H13" s="120">
        <f>'7.1.A Ppto Detallado BP'!I633</f>
        <v>0</v>
      </c>
      <c r="I13" s="121">
        <f t="shared" si="0"/>
        <v>0</v>
      </c>
      <c r="J13" s="122">
        <f>IF(I13=0,0,I13/$I$15)</f>
        <v>0</v>
      </c>
    </row>
    <row r="14" spans="1:11" s="123" customFormat="1">
      <c r="A14" s="119" t="str">
        <f>'2. G por Categ_Activ_y_Anualid'!A10</f>
        <v>5. Equipamientos</v>
      </c>
      <c r="B14" s="120">
        <v>0</v>
      </c>
      <c r="C14" s="120">
        <f>'7.1.A Ppto Detallado BP'!I146</f>
        <v>0</v>
      </c>
      <c r="D14" s="120">
        <f>'7.1.A Ppto Detallado BP'!I248</f>
        <v>0</v>
      </c>
      <c r="E14" s="120">
        <f>'7.1.A Ppto Detallado BP'!I350</f>
        <v>0</v>
      </c>
      <c r="F14" s="120">
        <f>'7.1.A Ppto Detallado BP'!I452</f>
        <v>0</v>
      </c>
      <c r="G14" s="120">
        <f>'7.1.A Ppto Detallado BP'!I554</f>
        <v>0</v>
      </c>
      <c r="H14" s="120">
        <f>'7.1.A Ppto Detallado BP'!I656</f>
        <v>0</v>
      </c>
      <c r="I14" s="121">
        <f t="shared" si="0"/>
        <v>0</v>
      </c>
      <c r="J14" s="122">
        <f>IF(I14=0,0,I14/$I$15)</f>
        <v>0</v>
      </c>
      <c r="K14" s="124"/>
    </row>
    <row r="15" spans="1:11" s="123" customFormat="1">
      <c r="A15" s="116" t="s">
        <v>1</v>
      </c>
      <c r="B15" s="121">
        <f t="shared" ref="B15:H15" si="1">SUM(B10:B14)</f>
        <v>0</v>
      </c>
      <c r="C15" s="121">
        <f t="shared" si="1"/>
        <v>0</v>
      </c>
      <c r="D15" s="121">
        <f t="shared" si="1"/>
        <v>0</v>
      </c>
      <c r="E15" s="121">
        <f t="shared" si="1"/>
        <v>0</v>
      </c>
      <c r="F15" s="121">
        <f t="shared" si="1"/>
        <v>0</v>
      </c>
      <c r="G15" s="121">
        <f t="shared" si="1"/>
        <v>0</v>
      </c>
      <c r="H15" s="121">
        <f t="shared" si="1"/>
        <v>0</v>
      </c>
      <c r="I15" s="121">
        <f>ROUND(B15+C15+D15+E15+F15+G15+H15,2)</f>
        <v>0</v>
      </c>
      <c r="J15" s="122">
        <f>SUM(J10:J14)</f>
        <v>0</v>
      </c>
    </row>
    <row r="16" spans="1:11" s="123" customFormat="1">
      <c r="A16" s="113" t="s">
        <v>50</v>
      </c>
      <c r="B16" s="122">
        <f>IF(B15=0,0,B15/$I$15)</f>
        <v>0</v>
      </c>
      <c r="C16" s="122">
        <f t="shared" ref="C16:H16" si="2">IF(C15=0,0,C15/$I$15)</f>
        <v>0</v>
      </c>
      <c r="D16" s="122">
        <f t="shared" si="2"/>
        <v>0</v>
      </c>
      <c r="E16" s="122">
        <f t="shared" si="2"/>
        <v>0</v>
      </c>
      <c r="F16" s="122">
        <f t="shared" si="2"/>
        <v>0</v>
      </c>
      <c r="G16" s="122">
        <f t="shared" si="2"/>
        <v>0</v>
      </c>
      <c r="H16" s="122">
        <f t="shared" si="2"/>
        <v>0</v>
      </c>
      <c r="I16" s="122">
        <f>SUM(B16:H16)</f>
        <v>0</v>
      </c>
      <c r="J16" s="125"/>
    </row>
    <row r="17" spans="1:17">
      <c r="G17" s="126"/>
    </row>
    <row r="18" spans="1:17">
      <c r="A18" s="115" t="str">
        <f>'1. Resumen'!A2</f>
        <v>XXX_ACRÓNIMO_E/P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27"/>
      <c r="O18" s="128"/>
      <c r="P18" s="129"/>
      <c r="Q18" s="130"/>
    </row>
    <row r="19" spans="1:17">
      <c r="A19" s="116"/>
      <c r="B19" s="259" t="str">
        <f>'1. Resumen'!C6</f>
        <v>Beneficiario Principal</v>
      </c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1"/>
      <c r="N19" s="131"/>
      <c r="O19" s="128"/>
      <c r="P19" s="129"/>
      <c r="Q19" s="130"/>
    </row>
    <row r="20" spans="1:17">
      <c r="A20" s="117" t="s">
        <v>145</v>
      </c>
      <c r="B20" s="118">
        <v>2014</v>
      </c>
      <c r="C20" s="118">
        <v>2015</v>
      </c>
      <c r="D20" s="118">
        <v>2016</v>
      </c>
      <c r="E20" s="118">
        <v>2017</v>
      </c>
      <c r="F20" s="118">
        <v>2018</v>
      </c>
      <c r="G20" s="118">
        <v>2019</v>
      </c>
      <c r="H20" s="118">
        <v>2020</v>
      </c>
      <c r="I20" s="118">
        <v>2021</v>
      </c>
      <c r="J20" s="118">
        <v>2022</v>
      </c>
      <c r="K20" s="118">
        <v>2023</v>
      </c>
      <c r="L20" s="118" t="s">
        <v>1</v>
      </c>
      <c r="M20" s="118" t="s">
        <v>0</v>
      </c>
      <c r="N20" s="131"/>
      <c r="O20" s="128"/>
      <c r="P20" s="129"/>
      <c r="Q20" s="129"/>
    </row>
    <row r="21" spans="1:17" s="123" customFormat="1">
      <c r="A21" s="132" t="str">
        <f>'2. G por Categ_Activ_y_Anualid'!A6</f>
        <v>1. Personal directo</v>
      </c>
      <c r="B21" s="155"/>
      <c r="C21" s="155"/>
      <c r="D21" s="155"/>
      <c r="E21" s="155"/>
      <c r="F21" s="155"/>
      <c r="G21" s="155"/>
      <c r="H21" s="133"/>
      <c r="I21" s="133"/>
      <c r="J21" s="133"/>
      <c r="K21" s="133"/>
      <c r="L21" s="121">
        <f>ROUND(SUM(B21:K21),2)</f>
        <v>0</v>
      </c>
      <c r="M21" s="122">
        <f>IF(L21=0,0,L21/$L$26)</f>
        <v>0</v>
      </c>
      <c r="N21" s="131"/>
      <c r="O21" s="128"/>
      <c r="P21" s="134"/>
      <c r="Q21" s="130"/>
    </row>
    <row r="22" spans="1:17" s="123" customFormat="1" ht="25.5">
      <c r="A22" s="119" t="str">
        <f>'2. G por Categ_Activ_y_Anualid'!A7</f>
        <v>2. Gastos de oficina y administrativos</v>
      </c>
      <c r="B22" s="135">
        <f>B21*0.15</f>
        <v>0</v>
      </c>
      <c r="C22" s="135">
        <f t="shared" ref="C22:K22" si="3">C21*0.15</f>
        <v>0</v>
      </c>
      <c r="D22" s="135">
        <f t="shared" si="3"/>
        <v>0</v>
      </c>
      <c r="E22" s="135">
        <f t="shared" si="3"/>
        <v>0</v>
      </c>
      <c r="F22" s="135">
        <f t="shared" si="3"/>
        <v>0</v>
      </c>
      <c r="G22" s="135">
        <f t="shared" si="3"/>
        <v>0</v>
      </c>
      <c r="H22" s="135">
        <f t="shared" si="3"/>
        <v>0</v>
      </c>
      <c r="I22" s="135">
        <f t="shared" si="3"/>
        <v>0</v>
      </c>
      <c r="J22" s="135">
        <f t="shared" si="3"/>
        <v>0</v>
      </c>
      <c r="K22" s="135">
        <f t="shared" si="3"/>
        <v>0</v>
      </c>
      <c r="L22" s="121">
        <f t="shared" ref="L22:L25" si="4">ROUND(SUM(B22:K22),2)</f>
        <v>0</v>
      </c>
      <c r="M22" s="122">
        <f>IF(L22=0,0,L22/$L$26)</f>
        <v>0</v>
      </c>
      <c r="N22" s="131"/>
      <c r="O22" s="128"/>
      <c r="P22" s="134"/>
      <c r="Q22" s="130"/>
    </row>
    <row r="23" spans="1:17" s="123" customFormat="1">
      <c r="A23" s="119" t="str">
        <f>'2. G por Categ_Activ_y_Anualid'!A8</f>
        <v>3. Viaje y alojamiento</v>
      </c>
      <c r="B23" s="155"/>
      <c r="C23" s="155"/>
      <c r="D23" s="155"/>
      <c r="E23" s="155"/>
      <c r="F23" s="155"/>
      <c r="G23" s="155"/>
      <c r="H23" s="133"/>
      <c r="I23" s="133"/>
      <c r="J23" s="133"/>
      <c r="K23" s="133"/>
      <c r="L23" s="121">
        <f t="shared" si="4"/>
        <v>0</v>
      </c>
      <c r="M23" s="122">
        <f>IF(L23=0,0,L23/$L$26)</f>
        <v>0</v>
      </c>
      <c r="N23" s="131"/>
      <c r="O23" s="128"/>
      <c r="P23" s="134"/>
      <c r="Q23" s="130"/>
    </row>
    <row r="24" spans="1:17" s="123" customFormat="1">
      <c r="A24" s="119" t="str">
        <f>'2. G por Categ_Activ_y_Anualid'!A9</f>
        <v>4. Servicios y expertos externos</v>
      </c>
      <c r="B24" s="155"/>
      <c r="C24" s="155"/>
      <c r="D24" s="155"/>
      <c r="E24" s="155"/>
      <c r="F24" s="155"/>
      <c r="G24" s="155"/>
      <c r="H24" s="133"/>
      <c r="I24" s="133"/>
      <c r="J24" s="133"/>
      <c r="K24" s="133"/>
      <c r="L24" s="121">
        <f t="shared" si="4"/>
        <v>0</v>
      </c>
      <c r="M24" s="122">
        <f>IF(L24=0,0,L24/$L$26)</f>
        <v>0</v>
      </c>
      <c r="N24" s="131"/>
      <c r="O24" s="128"/>
      <c r="P24" s="134"/>
      <c r="Q24" s="130"/>
    </row>
    <row r="25" spans="1:17" s="123" customFormat="1">
      <c r="A25" s="119" t="str">
        <f>'2. G por Categ_Activ_y_Anualid'!A10</f>
        <v>5. Equipamientos</v>
      </c>
      <c r="B25" s="155"/>
      <c r="C25" s="155"/>
      <c r="D25" s="155"/>
      <c r="E25" s="155"/>
      <c r="F25" s="155"/>
      <c r="G25" s="155"/>
      <c r="H25" s="133"/>
      <c r="I25" s="133"/>
      <c r="J25" s="133"/>
      <c r="K25" s="133"/>
      <c r="L25" s="121">
        <f t="shared" si="4"/>
        <v>0</v>
      </c>
      <c r="M25" s="122">
        <f>IF(L25=0,0,L25/$L$26)</f>
        <v>0</v>
      </c>
      <c r="N25" s="131"/>
      <c r="O25" s="128"/>
      <c r="P25" s="134"/>
      <c r="Q25" s="130"/>
    </row>
    <row r="26" spans="1:17" s="123" customFormat="1">
      <c r="A26" s="116" t="s">
        <v>1</v>
      </c>
      <c r="B26" s="121">
        <f t="shared" ref="B26:M26" si="5">SUM(B21:B25)</f>
        <v>0</v>
      </c>
      <c r="C26" s="121">
        <f t="shared" si="5"/>
        <v>0</v>
      </c>
      <c r="D26" s="121">
        <f t="shared" si="5"/>
        <v>0</v>
      </c>
      <c r="E26" s="121">
        <f t="shared" si="5"/>
        <v>0</v>
      </c>
      <c r="F26" s="121">
        <f t="shared" si="5"/>
        <v>0</v>
      </c>
      <c r="G26" s="121">
        <f t="shared" si="5"/>
        <v>0</v>
      </c>
      <c r="H26" s="121">
        <f t="shared" si="5"/>
        <v>0</v>
      </c>
      <c r="I26" s="121">
        <f t="shared" si="5"/>
        <v>0</v>
      </c>
      <c r="J26" s="121">
        <f t="shared" si="5"/>
        <v>0</v>
      </c>
      <c r="K26" s="121">
        <f t="shared" si="5"/>
        <v>0</v>
      </c>
      <c r="L26" s="121">
        <f>ROUND(SUM(L21:L25),2)</f>
        <v>0</v>
      </c>
      <c r="M26" s="122">
        <f t="shared" si="5"/>
        <v>0</v>
      </c>
      <c r="N26" s="134"/>
      <c r="O26" s="136"/>
      <c r="P26" s="134"/>
      <c r="Q26" s="137"/>
    </row>
    <row r="27" spans="1:17">
      <c r="A27" s="113" t="s">
        <v>50</v>
      </c>
      <c r="B27" s="122">
        <f t="shared" ref="B27:K27" si="6">IF(B26=0,0,B26/$L$26)</f>
        <v>0</v>
      </c>
      <c r="C27" s="122">
        <f t="shared" si="6"/>
        <v>0</v>
      </c>
      <c r="D27" s="122">
        <f t="shared" si="6"/>
        <v>0</v>
      </c>
      <c r="E27" s="122">
        <f t="shared" si="6"/>
        <v>0</v>
      </c>
      <c r="F27" s="122">
        <f t="shared" si="6"/>
        <v>0</v>
      </c>
      <c r="G27" s="122">
        <f t="shared" si="6"/>
        <v>0</v>
      </c>
      <c r="H27" s="122">
        <f t="shared" si="6"/>
        <v>0</v>
      </c>
      <c r="I27" s="122">
        <f t="shared" si="6"/>
        <v>0</v>
      </c>
      <c r="J27" s="122">
        <f t="shared" si="6"/>
        <v>0</v>
      </c>
      <c r="K27" s="122">
        <f t="shared" si="6"/>
        <v>0</v>
      </c>
      <c r="L27" s="122">
        <f>SUM(B27:K27)</f>
        <v>0</v>
      </c>
      <c r="M27" s="125"/>
    </row>
    <row r="29" spans="1:17">
      <c r="J29" s="138"/>
    </row>
    <row r="30" spans="1:17">
      <c r="A30" s="139" t="s">
        <v>17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</row>
    <row r="31" spans="1:17">
      <c r="A31" s="141" t="s">
        <v>46</v>
      </c>
      <c r="B31" s="142" t="str">
        <f>'1. Resumen'!B29:F29</f>
        <v>Gastos de preparación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</row>
    <row r="32" spans="1:17">
      <c r="A32" s="141" t="s">
        <v>18</v>
      </c>
      <c r="B32" s="144" t="str">
        <f>'1. Resumen'!B30:F30</f>
        <v>Título de la Actividad 1</v>
      </c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</row>
    <row r="33" spans="1:13">
      <c r="A33" s="141" t="s">
        <v>19</v>
      </c>
      <c r="B33" s="144" t="str">
        <f>'1. Resumen'!B31:F31</f>
        <v>Título de la Actividad 2</v>
      </c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</row>
    <row r="34" spans="1:13">
      <c r="A34" s="141" t="s">
        <v>20</v>
      </c>
      <c r="B34" s="144" t="str">
        <f>'1. Resumen'!B32:F32</f>
        <v>Título de la Actividad 3</v>
      </c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</row>
    <row r="35" spans="1:13">
      <c r="A35" s="141" t="s">
        <v>21</v>
      </c>
      <c r="B35" s="144" t="str">
        <f>'1. Resumen'!B33:F33</f>
        <v>Título de la Actividad 4</v>
      </c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</row>
    <row r="36" spans="1:13">
      <c r="A36" s="141" t="s">
        <v>22</v>
      </c>
      <c r="B36" s="142" t="str">
        <f>'1. Resumen'!B34:F34</f>
        <v>Gestión y Coordinación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</row>
    <row r="37" spans="1:13">
      <c r="A37" s="141" t="s">
        <v>23</v>
      </c>
      <c r="B37" s="142" t="str">
        <f>'1. Resumen'!B35:F35</f>
        <v>Comunicación</v>
      </c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</row>
    <row r="38" spans="1:13">
      <c r="J38" s="138"/>
    </row>
    <row r="39" spans="1:13">
      <c r="J39" s="138"/>
    </row>
    <row r="40" spans="1:13">
      <c r="J40" s="138"/>
    </row>
    <row r="41" spans="1:13">
      <c r="J41" s="138"/>
    </row>
    <row r="42" spans="1:13">
      <c r="J42" s="138"/>
    </row>
    <row r="43" spans="1:13">
      <c r="J43" s="138"/>
    </row>
    <row r="44" spans="1:13">
      <c r="J44" s="138"/>
    </row>
    <row r="45" spans="1:13">
      <c r="J45" s="138"/>
    </row>
    <row r="46" spans="1:13">
      <c r="J46" s="138"/>
    </row>
    <row r="47" spans="1:13">
      <c r="J47" s="138"/>
    </row>
    <row r="48" spans="1:13">
      <c r="J48" s="138"/>
    </row>
    <row r="49" spans="10:10">
      <c r="J49" s="138"/>
    </row>
    <row r="50" spans="10:10">
      <c r="J50" s="138"/>
    </row>
    <row r="51" spans="10:10">
      <c r="J51" s="138"/>
    </row>
    <row r="52" spans="10:10">
      <c r="J52" s="138"/>
    </row>
    <row r="53" spans="10:10">
      <c r="J53" s="138"/>
    </row>
    <row r="54" spans="10:10">
      <c r="J54" s="138"/>
    </row>
    <row r="55" spans="10:10">
      <c r="J55" s="138"/>
    </row>
    <row r="56" spans="10:10">
      <c r="J56" s="138"/>
    </row>
    <row r="57" spans="10:10">
      <c r="J57" s="138"/>
    </row>
    <row r="58" spans="10:10">
      <c r="J58" s="138"/>
    </row>
    <row r="59" spans="10:10">
      <c r="J59" s="138"/>
    </row>
    <row r="60" spans="10:10">
      <c r="J60" s="138"/>
    </row>
    <row r="61" spans="10:10">
      <c r="J61" s="138"/>
    </row>
    <row r="62" spans="10:10">
      <c r="J62" s="138"/>
    </row>
    <row r="63" spans="10:10">
      <c r="J63" s="138"/>
    </row>
    <row r="64" spans="10:10">
      <c r="J64" s="138"/>
    </row>
    <row r="65" spans="10:10">
      <c r="J65" s="138"/>
    </row>
    <row r="66" spans="10:10">
      <c r="J66" s="138"/>
    </row>
    <row r="67" spans="10:10">
      <c r="J67" s="138"/>
    </row>
    <row r="68" spans="10:10">
      <c r="J68" s="138"/>
    </row>
    <row r="69" spans="10:10">
      <c r="J69" s="138"/>
    </row>
    <row r="70" spans="10:10">
      <c r="J70" s="138"/>
    </row>
    <row r="71" spans="10:10">
      <c r="J71" s="138"/>
    </row>
    <row r="72" spans="10:10">
      <c r="J72" s="138"/>
    </row>
    <row r="73" spans="10:10">
      <c r="J73" s="138"/>
    </row>
    <row r="74" spans="10:10">
      <c r="J74" s="138"/>
    </row>
    <row r="75" spans="10:10">
      <c r="J75" s="138"/>
    </row>
    <row r="76" spans="10:10">
      <c r="J76" s="138"/>
    </row>
    <row r="77" spans="10:10">
      <c r="J77" s="138"/>
    </row>
    <row r="78" spans="10:10">
      <c r="J78" s="138"/>
    </row>
    <row r="79" spans="10:10">
      <c r="J79" s="138"/>
    </row>
    <row r="80" spans="10:10">
      <c r="J80" s="138"/>
    </row>
    <row r="81" spans="10:10">
      <c r="J81" s="138"/>
    </row>
    <row r="82" spans="10:10">
      <c r="J82" s="138"/>
    </row>
    <row r="83" spans="10:10">
      <c r="J83" s="138"/>
    </row>
    <row r="84" spans="10:10">
      <c r="J84" s="138"/>
    </row>
    <row r="85" spans="10:10">
      <c r="J85" s="138"/>
    </row>
    <row r="86" spans="10:10">
      <c r="J86" s="138"/>
    </row>
    <row r="87" spans="10:10">
      <c r="J87" s="138"/>
    </row>
    <row r="88" spans="10:10">
      <c r="J88" s="138"/>
    </row>
    <row r="89" spans="10:10">
      <c r="J89" s="138"/>
    </row>
    <row r="90" spans="10:10">
      <c r="J90" s="138"/>
    </row>
    <row r="91" spans="10:10">
      <c r="J91" s="138"/>
    </row>
    <row r="92" spans="10:10">
      <c r="J92" s="138"/>
    </row>
    <row r="93" spans="10:10">
      <c r="J93" s="138"/>
    </row>
    <row r="94" spans="10:10">
      <c r="J94" s="138"/>
    </row>
    <row r="95" spans="10:10">
      <c r="J95" s="138"/>
    </row>
    <row r="96" spans="10:10">
      <c r="J96" s="138"/>
    </row>
    <row r="97" spans="10:10">
      <c r="J97" s="138"/>
    </row>
    <row r="98" spans="10:10">
      <c r="J98" s="138"/>
    </row>
    <row r="99" spans="10:10">
      <c r="J99" s="138"/>
    </row>
    <row r="100" spans="10:10">
      <c r="J100" s="138"/>
    </row>
    <row r="101" spans="10:10">
      <c r="J101" s="138"/>
    </row>
    <row r="102" spans="10:10">
      <c r="J102" s="138"/>
    </row>
    <row r="103" spans="10:10">
      <c r="J103" s="138"/>
    </row>
    <row r="104" spans="10:10">
      <c r="J104" s="138"/>
    </row>
    <row r="105" spans="10:10">
      <c r="J105" s="138"/>
    </row>
    <row r="106" spans="10:10">
      <c r="J106" s="138"/>
    </row>
    <row r="107" spans="10:10">
      <c r="J107" s="138"/>
    </row>
    <row r="108" spans="10:10">
      <c r="J108" s="138"/>
    </row>
    <row r="109" spans="10:10">
      <c r="J109" s="138"/>
    </row>
    <row r="110" spans="10:10">
      <c r="J110" s="138"/>
    </row>
    <row r="111" spans="10:10">
      <c r="J111" s="138"/>
    </row>
    <row r="112" spans="10:10">
      <c r="J112" s="138"/>
    </row>
    <row r="113" spans="10:10">
      <c r="J113" s="138"/>
    </row>
    <row r="114" spans="10:10">
      <c r="J114" s="138"/>
    </row>
    <row r="115" spans="10:10">
      <c r="J115" s="138"/>
    </row>
    <row r="116" spans="10:10">
      <c r="J116" s="138"/>
    </row>
    <row r="117" spans="10:10">
      <c r="J117" s="138"/>
    </row>
    <row r="118" spans="10:10">
      <c r="J118" s="138"/>
    </row>
    <row r="119" spans="10:10">
      <c r="J119" s="138"/>
    </row>
    <row r="120" spans="10:10">
      <c r="J120" s="138"/>
    </row>
    <row r="121" spans="10:10">
      <c r="J121" s="138"/>
    </row>
    <row r="122" spans="10:10">
      <c r="J122" s="138"/>
    </row>
    <row r="123" spans="10:10">
      <c r="J123" s="138"/>
    </row>
    <row r="124" spans="10:10">
      <c r="J124" s="138"/>
    </row>
    <row r="125" spans="10:10">
      <c r="J125" s="138"/>
    </row>
    <row r="126" spans="10:10">
      <c r="J126" s="138"/>
    </row>
    <row r="127" spans="10:10">
      <c r="J127" s="138"/>
    </row>
    <row r="128" spans="10:10">
      <c r="J128" s="138"/>
    </row>
    <row r="129" spans="10:10">
      <c r="J129" s="138"/>
    </row>
    <row r="130" spans="10:10">
      <c r="J130" s="138"/>
    </row>
    <row r="131" spans="10:10">
      <c r="J131" s="138"/>
    </row>
    <row r="132" spans="10:10">
      <c r="J132" s="138"/>
    </row>
    <row r="133" spans="10:10">
      <c r="J133" s="138"/>
    </row>
    <row r="134" spans="10:10">
      <c r="J134" s="138"/>
    </row>
    <row r="135" spans="10:10">
      <c r="J135" s="138"/>
    </row>
    <row r="136" spans="10:10">
      <c r="J136" s="138"/>
    </row>
    <row r="137" spans="10:10">
      <c r="J137" s="138"/>
    </row>
    <row r="138" spans="10:10">
      <c r="J138" s="138"/>
    </row>
    <row r="139" spans="10:10">
      <c r="J139" s="138"/>
    </row>
    <row r="140" spans="10:10">
      <c r="J140" s="138"/>
    </row>
    <row r="141" spans="10:10">
      <c r="J141" s="138"/>
    </row>
    <row r="142" spans="10:10">
      <c r="J142" s="138"/>
    </row>
    <row r="143" spans="10:10">
      <c r="J143" s="138"/>
    </row>
    <row r="144" spans="10:10">
      <c r="J144" s="138"/>
    </row>
    <row r="145" spans="10:10">
      <c r="J145" s="138"/>
    </row>
    <row r="146" spans="10:10">
      <c r="J146" s="138"/>
    </row>
    <row r="147" spans="10:10">
      <c r="J147" s="138"/>
    </row>
    <row r="148" spans="10:10">
      <c r="J148" s="138"/>
    </row>
    <row r="149" spans="10:10">
      <c r="J149" s="138"/>
    </row>
    <row r="150" spans="10:10">
      <c r="J150" s="138"/>
    </row>
    <row r="151" spans="10:10">
      <c r="J151" s="138"/>
    </row>
    <row r="152" spans="10:10">
      <c r="J152" s="138"/>
    </row>
    <row r="153" spans="10:10">
      <c r="J153" s="138"/>
    </row>
    <row r="154" spans="10:10">
      <c r="J154" s="138"/>
    </row>
    <row r="155" spans="10:10">
      <c r="J155" s="138"/>
    </row>
    <row r="156" spans="10:10">
      <c r="J156" s="138"/>
    </row>
    <row r="157" spans="10:10">
      <c r="J157" s="138"/>
    </row>
    <row r="158" spans="10:10">
      <c r="J158" s="138"/>
    </row>
    <row r="159" spans="10:10">
      <c r="J159" s="138"/>
    </row>
    <row r="160" spans="10:10">
      <c r="J160" s="138"/>
    </row>
    <row r="161" spans="10:10">
      <c r="J161" s="138"/>
    </row>
    <row r="162" spans="10:10">
      <c r="J162" s="138"/>
    </row>
    <row r="163" spans="10:10">
      <c r="J163" s="138"/>
    </row>
    <row r="164" spans="10:10">
      <c r="J164" s="138"/>
    </row>
    <row r="165" spans="10:10">
      <c r="J165" s="138"/>
    </row>
    <row r="166" spans="10:10">
      <c r="J166" s="138"/>
    </row>
    <row r="167" spans="10:10">
      <c r="J167" s="138"/>
    </row>
    <row r="168" spans="10:10">
      <c r="J168" s="138"/>
    </row>
    <row r="169" spans="10:10">
      <c r="J169" s="138"/>
    </row>
    <row r="170" spans="10:10">
      <c r="J170" s="138"/>
    </row>
    <row r="171" spans="10:10">
      <c r="J171" s="138"/>
    </row>
    <row r="172" spans="10:10">
      <c r="J172" s="138"/>
    </row>
    <row r="173" spans="10:10">
      <c r="J173" s="138"/>
    </row>
    <row r="174" spans="10:10">
      <c r="J174" s="138"/>
    </row>
    <row r="175" spans="10:10">
      <c r="J175" s="138"/>
    </row>
    <row r="176" spans="10:10">
      <c r="J176" s="138"/>
    </row>
    <row r="177" spans="10:10">
      <c r="J177" s="138"/>
    </row>
    <row r="178" spans="10:10">
      <c r="J178" s="138"/>
    </row>
    <row r="179" spans="10:10">
      <c r="J179" s="138"/>
    </row>
    <row r="180" spans="10:10">
      <c r="J180" s="146"/>
    </row>
    <row r="181" spans="10:10">
      <c r="J181" s="146"/>
    </row>
    <row r="182" spans="10:10">
      <c r="J182" s="146"/>
    </row>
    <row r="183" spans="10:10">
      <c r="J183" s="146"/>
    </row>
    <row r="184" spans="10:10">
      <c r="J184" s="146"/>
    </row>
    <row r="185" spans="10:10">
      <c r="J185" s="146"/>
    </row>
    <row r="186" spans="10:10">
      <c r="J186" s="146"/>
    </row>
    <row r="187" spans="10:10">
      <c r="J187" s="146"/>
    </row>
    <row r="188" spans="10:10">
      <c r="J188" s="146"/>
    </row>
    <row r="189" spans="10:10">
      <c r="J189" s="146"/>
    </row>
    <row r="190" spans="10:10">
      <c r="J190" s="146"/>
    </row>
    <row r="191" spans="10:10">
      <c r="J191" s="146"/>
    </row>
    <row r="192" spans="10:10">
      <c r="J192" s="146"/>
    </row>
    <row r="193" spans="10:10">
      <c r="J193" s="146"/>
    </row>
    <row r="194" spans="10:10">
      <c r="J194" s="146"/>
    </row>
    <row r="195" spans="10:10">
      <c r="J195" s="146"/>
    </row>
    <row r="196" spans="10:10">
      <c r="J196" s="146"/>
    </row>
    <row r="197" spans="10:10">
      <c r="J197" s="146"/>
    </row>
    <row r="198" spans="10:10">
      <c r="J198" s="146"/>
    </row>
    <row r="199" spans="10:10">
      <c r="J199" s="146"/>
    </row>
    <row r="200" spans="10:10">
      <c r="J200" s="146"/>
    </row>
    <row r="201" spans="10:10">
      <c r="J201" s="146"/>
    </row>
    <row r="202" spans="10:10">
      <c r="J202" s="146"/>
    </row>
    <row r="203" spans="10:10">
      <c r="J203" s="146"/>
    </row>
    <row r="204" spans="10:10">
      <c r="J204" s="146"/>
    </row>
    <row r="205" spans="10:10">
      <c r="J205" s="146"/>
    </row>
    <row r="206" spans="10:10">
      <c r="J206" s="146"/>
    </row>
    <row r="207" spans="10:10">
      <c r="J207" s="146"/>
    </row>
    <row r="208" spans="10:10">
      <c r="J208" s="146"/>
    </row>
    <row r="209" spans="10:10">
      <c r="J209" s="146"/>
    </row>
    <row r="210" spans="10:10">
      <c r="J210" s="146"/>
    </row>
    <row r="211" spans="10:10">
      <c r="J211" s="146"/>
    </row>
    <row r="212" spans="10:10">
      <c r="J212" s="146"/>
    </row>
    <row r="213" spans="10:10">
      <c r="J213" s="146"/>
    </row>
    <row r="214" spans="10:10">
      <c r="J214" s="146"/>
    </row>
    <row r="215" spans="10:10">
      <c r="J215" s="146"/>
    </row>
    <row r="216" spans="10:10">
      <c r="J216" s="146"/>
    </row>
    <row r="217" spans="10:10">
      <c r="J217" s="146"/>
    </row>
    <row r="218" spans="10:10">
      <c r="J218" s="146"/>
    </row>
    <row r="219" spans="10:10">
      <c r="J219" s="146"/>
    </row>
    <row r="220" spans="10:10">
      <c r="J220" s="146"/>
    </row>
    <row r="221" spans="10:10">
      <c r="J221" s="146"/>
    </row>
    <row r="222" spans="10:10">
      <c r="J222" s="146"/>
    </row>
  </sheetData>
  <sheetProtection password="F220" sheet="1" objects="1" scenarios="1" formatColumns="0" selectLockedCells="1"/>
  <mergeCells count="3">
    <mergeCell ref="A1:J1"/>
    <mergeCell ref="B8:J8"/>
    <mergeCell ref="B19:M19"/>
  </mergeCells>
  <phoneticPr fontId="2" type="noConversion"/>
  <conditionalFormatting sqref="L22">
    <cfRule type="cellIs" dxfId="198" priority="13" stopIfTrue="1" operator="notEqual">
      <formula>$I$11</formula>
    </cfRule>
  </conditionalFormatting>
  <conditionalFormatting sqref="L23">
    <cfRule type="cellIs" dxfId="197" priority="14" stopIfTrue="1" operator="notEqual">
      <formula>$I$12</formula>
    </cfRule>
  </conditionalFormatting>
  <conditionalFormatting sqref="L24">
    <cfRule type="cellIs" dxfId="196" priority="15" stopIfTrue="1" operator="notEqual">
      <formula>$I$13</formula>
    </cfRule>
  </conditionalFormatting>
  <conditionalFormatting sqref="L25">
    <cfRule type="cellIs" dxfId="195" priority="16" stopIfTrue="1" operator="notEqual">
      <formula>$I$14</formula>
    </cfRule>
  </conditionalFormatting>
  <conditionalFormatting sqref="L26">
    <cfRule type="cellIs" dxfId="194" priority="19" stopIfTrue="1" operator="notEqual">
      <formula>$I$15</formula>
    </cfRule>
  </conditionalFormatting>
  <conditionalFormatting sqref="I15">
    <cfRule type="cellIs" dxfId="193" priority="24" stopIfTrue="1" operator="notEqual">
      <formula>$L26</formula>
    </cfRule>
  </conditionalFormatting>
  <conditionalFormatting sqref="I10">
    <cfRule type="cellIs" dxfId="192" priority="28" stopIfTrue="1" operator="notEqual">
      <formula>$L21</formula>
    </cfRule>
  </conditionalFormatting>
  <conditionalFormatting sqref="G16">
    <cfRule type="cellIs" dxfId="191" priority="2" stopIfTrue="1" operator="greaterThan">
      <formula>0.06</formula>
    </cfRule>
  </conditionalFormatting>
  <conditionalFormatting sqref="L21">
    <cfRule type="cellIs" dxfId="190" priority="1" operator="notEqual">
      <formula>$I$10</formula>
    </cfRule>
  </conditionalFormatting>
  <printOptions horizontalCentered="1"/>
  <pageMargins left="0.47244094488188981" right="0.35433070866141736" top="0.94488188976377963" bottom="0.55118110236220474" header="0" footer="0"/>
  <pageSetup paperSize="9" scale="81" orientation="landscape" r:id="rId1"/>
  <headerFooter alignWithMargins="0">
    <oddHeader>&amp;L&amp;G&amp;R&amp;G</oddHeader>
    <oddFooter>&amp;C&amp;"Tahoma,Normal"&amp;14&amp;A</oddFooter>
  </headerFooter>
  <rowBreaks count="1" manualBreakCount="1">
    <brk id="27" max="14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64"/>
  <sheetViews>
    <sheetView showGridLines="0" topLeftCell="A28" zoomScaleNormal="100" zoomScaleSheetLayoutView="68" workbookViewId="0">
      <selection activeCell="E229" sqref="E229:H229"/>
    </sheetView>
  </sheetViews>
  <sheetFormatPr baseColWidth="10" defaultColWidth="10.85546875" defaultRowHeight="15"/>
  <cols>
    <col min="1" max="1" width="16.28515625" style="10" customWidth="1"/>
    <col min="2" max="2" width="27.85546875" style="10" customWidth="1"/>
    <col min="3" max="3" width="21.7109375" style="10" customWidth="1"/>
    <col min="4" max="4" width="15" style="10" customWidth="1"/>
    <col min="5" max="5" width="19.42578125" style="10" customWidth="1"/>
    <col min="6" max="6" width="17.140625" style="10" customWidth="1"/>
    <col min="7" max="7" width="13.7109375" style="43" bestFit="1" customWidth="1"/>
    <col min="8" max="8" width="15.140625" style="10" bestFit="1" customWidth="1"/>
    <col min="9" max="9" width="18.140625" style="10" customWidth="1"/>
    <col min="10" max="16384" width="10.85546875" style="10"/>
  </cols>
  <sheetData>
    <row r="1" spans="1:9">
      <c r="A1" s="243" t="s">
        <v>148</v>
      </c>
      <c r="B1" s="243"/>
      <c r="C1" s="243"/>
      <c r="D1" s="243"/>
      <c r="E1" s="243"/>
      <c r="F1" s="243"/>
      <c r="G1" s="243"/>
      <c r="H1" s="243"/>
      <c r="I1" s="243"/>
    </row>
    <row r="2" spans="1:9">
      <c r="A2" s="33" t="str">
        <f>'1. Resumen'!A2</f>
        <v>XXX_ACRÓNIMO_E/P</v>
      </c>
      <c r="B2" s="34"/>
      <c r="C2" s="34"/>
      <c r="D2" s="34"/>
      <c r="E2" s="34"/>
      <c r="F2" s="34"/>
      <c r="G2" s="35"/>
      <c r="H2" s="34"/>
      <c r="I2" s="34"/>
    </row>
    <row r="3" spans="1:9">
      <c r="A3" s="36" t="s">
        <v>108</v>
      </c>
      <c r="B3" s="36"/>
      <c r="C3" s="202" t="str">
        <f>'1. Resumen'!$C$7</f>
        <v>Beneficiario 2</v>
      </c>
      <c r="D3" s="203"/>
      <c r="E3" s="203"/>
      <c r="F3" s="203"/>
      <c r="G3" s="203"/>
      <c r="H3" s="203"/>
      <c r="I3" s="204"/>
    </row>
    <row r="4" spans="1:9">
      <c r="A4" s="36" t="s">
        <v>53</v>
      </c>
      <c r="B4" s="36"/>
      <c r="C4" s="232" t="str">
        <f>'1. Resumen'!B29</f>
        <v>Gastos de preparación</v>
      </c>
      <c r="D4" s="233"/>
      <c r="E4" s="233"/>
      <c r="F4" s="233"/>
      <c r="G4" s="233"/>
      <c r="H4" s="233"/>
      <c r="I4" s="234"/>
    </row>
    <row r="5" spans="1:9">
      <c r="A5" s="230"/>
      <c r="B5" s="231"/>
      <c r="C5" s="231"/>
      <c r="D5" s="231"/>
      <c r="E5" s="231"/>
      <c r="F5" s="231"/>
      <c r="G5" s="231"/>
      <c r="H5" s="231"/>
      <c r="I5" s="231"/>
    </row>
    <row r="6" spans="1:9" ht="22.5" customHeight="1">
      <c r="A6" s="14" t="str">
        <f>'2. G por Categ_Activ_y_Anualid'!$A$6</f>
        <v>1. Personal directo</v>
      </c>
      <c r="B6" s="30"/>
      <c r="C6" s="30"/>
      <c r="D6" s="30"/>
      <c r="E6" s="30"/>
      <c r="F6" s="30"/>
      <c r="G6" s="37"/>
      <c r="H6" s="30"/>
      <c r="I6" s="30"/>
    </row>
    <row r="7" spans="1:9" ht="60">
      <c r="A7" s="38" t="s">
        <v>93</v>
      </c>
      <c r="B7" s="38" t="s">
        <v>94</v>
      </c>
      <c r="C7" s="64" t="s">
        <v>105</v>
      </c>
      <c r="D7" s="64" t="s">
        <v>95</v>
      </c>
      <c r="E7" s="64" t="s">
        <v>96</v>
      </c>
      <c r="F7" s="39" t="s">
        <v>97</v>
      </c>
      <c r="G7" s="40" t="s">
        <v>98</v>
      </c>
      <c r="H7" s="39" t="s">
        <v>99</v>
      </c>
      <c r="I7" s="39" t="s">
        <v>28</v>
      </c>
    </row>
    <row r="8" spans="1:9">
      <c r="A8" s="5"/>
      <c r="B8" s="5"/>
      <c r="C8" s="5"/>
      <c r="D8" s="94"/>
      <c r="E8" s="90"/>
      <c r="F8" s="6"/>
      <c r="G8" s="11"/>
      <c r="H8" s="8"/>
      <c r="I8" s="7">
        <f>ROUND(IF(D8&gt;0,D8*E8*A8,H8*G8*A8),2)</f>
        <v>0</v>
      </c>
    </row>
    <row r="9" spans="1:9">
      <c r="A9" s="5"/>
      <c r="B9" s="5"/>
      <c r="C9" s="5"/>
      <c r="D9" s="94"/>
      <c r="E9" s="90"/>
      <c r="F9" s="6"/>
      <c r="G9" s="11"/>
      <c r="H9" s="8"/>
      <c r="I9" s="7">
        <f t="shared" ref="I9:I15" si="0">ROUND(IF(D9&gt;0,D9*E9*A9,H9*G9*A9),2)</f>
        <v>0</v>
      </c>
    </row>
    <row r="10" spans="1:9" s="41" customFormat="1">
      <c r="A10" s="5"/>
      <c r="B10" s="5"/>
      <c r="C10" s="5"/>
      <c r="D10" s="94"/>
      <c r="E10" s="90"/>
      <c r="F10" s="6"/>
      <c r="G10" s="11"/>
      <c r="H10" s="8"/>
      <c r="I10" s="7">
        <f t="shared" si="0"/>
        <v>0</v>
      </c>
    </row>
    <row r="11" spans="1:9" s="41" customFormat="1">
      <c r="A11" s="5"/>
      <c r="B11" s="5"/>
      <c r="C11" s="5"/>
      <c r="D11" s="94"/>
      <c r="E11" s="90"/>
      <c r="F11" s="6"/>
      <c r="G11" s="11"/>
      <c r="H11" s="8"/>
      <c r="I11" s="7">
        <f t="shared" si="0"/>
        <v>0</v>
      </c>
    </row>
    <row r="12" spans="1:9" s="41" customFormat="1">
      <c r="A12" s="5"/>
      <c r="B12" s="5"/>
      <c r="C12" s="5"/>
      <c r="D12" s="94"/>
      <c r="E12" s="90"/>
      <c r="F12" s="6"/>
      <c r="G12" s="11"/>
      <c r="H12" s="8"/>
      <c r="I12" s="7">
        <f t="shared" si="0"/>
        <v>0</v>
      </c>
    </row>
    <row r="13" spans="1:9" s="41" customFormat="1">
      <c r="A13" s="5"/>
      <c r="B13" s="5"/>
      <c r="C13" s="5"/>
      <c r="D13" s="94"/>
      <c r="E13" s="90"/>
      <c r="F13" s="6"/>
      <c r="G13" s="11"/>
      <c r="H13" s="8"/>
      <c r="I13" s="7">
        <f t="shared" si="0"/>
        <v>0</v>
      </c>
    </row>
    <row r="14" spans="1:9" s="41" customFormat="1">
      <c r="A14" s="5"/>
      <c r="B14" s="5"/>
      <c r="C14" s="5"/>
      <c r="D14" s="94"/>
      <c r="E14" s="90"/>
      <c r="F14" s="6"/>
      <c r="G14" s="11"/>
      <c r="H14" s="8"/>
      <c r="I14" s="7">
        <f t="shared" si="0"/>
        <v>0</v>
      </c>
    </row>
    <row r="15" spans="1:9" s="41" customFormat="1">
      <c r="A15" s="5"/>
      <c r="B15" s="5"/>
      <c r="C15" s="5"/>
      <c r="D15" s="94"/>
      <c r="E15" s="90"/>
      <c r="F15" s="6"/>
      <c r="G15" s="11"/>
      <c r="H15" s="8"/>
      <c r="I15" s="7">
        <f t="shared" si="0"/>
        <v>0</v>
      </c>
    </row>
    <row r="16" spans="1:9" s="41" customFormat="1">
      <c r="A16" s="229" t="s">
        <v>1</v>
      </c>
      <c r="B16" s="229"/>
      <c r="C16" s="229"/>
      <c r="D16" s="229"/>
      <c r="E16" s="229"/>
      <c r="F16" s="229"/>
      <c r="G16" s="229"/>
      <c r="H16" s="229"/>
      <c r="I16" s="42">
        <f>SUM(I8:I15)</f>
        <v>0</v>
      </c>
    </row>
    <row r="17" spans="1:9" s="41" customFormat="1">
      <c r="A17" s="230"/>
      <c r="B17" s="231"/>
      <c r="C17" s="231"/>
      <c r="D17" s="231"/>
      <c r="E17" s="231"/>
      <c r="F17" s="231"/>
      <c r="G17" s="231"/>
      <c r="H17" s="231"/>
      <c r="I17" s="231"/>
    </row>
    <row r="18" spans="1:9" s="41" customFormat="1">
      <c r="A18" s="223" t="str">
        <f>'2. G por Categ_Activ_y_Anualid'!$A$7</f>
        <v>2. Gastos de oficina y administrativos</v>
      </c>
      <c r="B18" s="224"/>
      <c r="C18" s="224"/>
      <c r="D18" s="224"/>
      <c r="E18" s="224"/>
      <c r="F18" s="224"/>
      <c r="G18" s="224"/>
      <c r="H18" s="224"/>
      <c r="I18" s="224"/>
    </row>
    <row r="19" spans="1:9" s="29" customFormat="1">
      <c r="A19" s="38" t="s">
        <v>30</v>
      </c>
      <c r="B19" s="38"/>
      <c r="C19" s="38"/>
      <c r="D19" s="38"/>
      <c r="E19" s="38"/>
      <c r="F19" s="39"/>
      <c r="G19" s="40"/>
      <c r="H19" s="39"/>
      <c r="I19" s="39" t="s">
        <v>28</v>
      </c>
    </row>
    <row r="20" spans="1:9">
      <c r="A20" s="211" t="s">
        <v>85</v>
      </c>
      <c r="B20" s="212"/>
      <c r="C20" s="212"/>
      <c r="D20" s="212"/>
      <c r="E20" s="212"/>
      <c r="F20" s="212"/>
      <c r="G20" s="212"/>
      <c r="H20" s="213"/>
      <c r="I20" s="60">
        <f>I16*0.15</f>
        <v>0</v>
      </c>
    </row>
    <row r="21" spans="1:9">
      <c r="A21" s="230"/>
      <c r="B21" s="231"/>
      <c r="C21" s="231"/>
      <c r="D21" s="231"/>
      <c r="E21" s="231"/>
      <c r="F21" s="231"/>
      <c r="G21" s="231"/>
      <c r="H21" s="231"/>
      <c r="I21" s="231"/>
    </row>
    <row r="22" spans="1:9" s="41" customFormat="1">
      <c r="A22" s="214" t="str">
        <f>'2. G por Categ_Activ_y_Anualid'!$A$8</f>
        <v>3. Viaje y alojamiento</v>
      </c>
      <c r="B22" s="215"/>
      <c r="C22" s="215"/>
      <c r="D22" s="215"/>
      <c r="E22" s="215"/>
      <c r="F22" s="215"/>
      <c r="G22" s="215"/>
      <c r="H22" s="215"/>
      <c r="I22" s="215"/>
    </row>
    <row r="23" spans="1:9" s="29" customFormat="1" ht="30">
      <c r="A23" s="216" t="s">
        <v>101</v>
      </c>
      <c r="B23" s="217"/>
      <c r="C23" s="218" t="s">
        <v>102</v>
      </c>
      <c r="D23" s="219"/>
      <c r="E23" s="220"/>
      <c r="F23" s="64" t="s">
        <v>103</v>
      </c>
      <c r="G23" s="216" t="s">
        <v>104</v>
      </c>
      <c r="H23" s="217"/>
      <c r="I23" s="39" t="s">
        <v>28</v>
      </c>
    </row>
    <row r="24" spans="1:9">
      <c r="A24" s="147"/>
      <c r="B24" s="96"/>
      <c r="C24" s="99"/>
      <c r="D24" s="91"/>
      <c r="E24" s="148"/>
      <c r="F24" s="6"/>
      <c r="G24" s="93"/>
      <c r="H24" s="96"/>
      <c r="I24" s="7">
        <f>ROUND(A24*F24*G24,2)</f>
        <v>0</v>
      </c>
    </row>
    <row r="25" spans="1:9">
      <c r="A25" s="147"/>
      <c r="B25" s="96"/>
      <c r="C25" s="99"/>
      <c r="D25" s="91"/>
      <c r="E25" s="148"/>
      <c r="F25" s="6"/>
      <c r="G25" s="93"/>
      <c r="H25" s="96"/>
      <c r="I25" s="7">
        <f t="shared" ref="I25:I31" si="1">ROUND(A25*F25*G25,2)</f>
        <v>0</v>
      </c>
    </row>
    <row r="26" spans="1:9" s="41" customFormat="1">
      <c r="A26" s="147"/>
      <c r="B26" s="96"/>
      <c r="C26" s="99"/>
      <c r="D26" s="91"/>
      <c r="E26" s="148"/>
      <c r="F26" s="6"/>
      <c r="G26" s="93"/>
      <c r="H26" s="96"/>
      <c r="I26" s="7">
        <f t="shared" si="1"/>
        <v>0</v>
      </c>
    </row>
    <row r="27" spans="1:9" s="41" customFormat="1">
      <c r="A27" s="147"/>
      <c r="B27" s="96"/>
      <c r="C27" s="99"/>
      <c r="D27" s="91"/>
      <c r="E27" s="148"/>
      <c r="F27" s="6"/>
      <c r="G27" s="93"/>
      <c r="H27" s="96"/>
      <c r="I27" s="7">
        <f t="shared" si="1"/>
        <v>0</v>
      </c>
    </row>
    <row r="28" spans="1:9" s="41" customFormat="1">
      <c r="A28" s="147"/>
      <c r="B28" s="96"/>
      <c r="C28" s="99"/>
      <c r="D28" s="91"/>
      <c r="E28" s="148"/>
      <c r="F28" s="6"/>
      <c r="G28" s="93"/>
      <c r="H28" s="96"/>
      <c r="I28" s="7">
        <f t="shared" si="1"/>
        <v>0</v>
      </c>
    </row>
    <row r="29" spans="1:9" s="41" customFormat="1">
      <c r="A29" s="147"/>
      <c r="B29" s="96"/>
      <c r="C29" s="99"/>
      <c r="D29" s="91"/>
      <c r="E29" s="148"/>
      <c r="F29" s="6"/>
      <c r="G29" s="93"/>
      <c r="H29" s="96"/>
      <c r="I29" s="7">
        <f t="shared" si="1"/>
        <v>0</v>
      </c>
    </row>
    <row r="30" spans="1:9" s="41" customFormat="1">
      <c r="A30" s="147"/>
      <c r="B30" s="96"/>
      <c r="C30" s="99"/>
      <c r="D30" s="91"/>
      <c r="E30" s="148"/>
      <c r="F30" s="6"/>
      <c r="G30" s="93"/>
      <c r="H30" s="96"/>
      <c r="I30" s="7">
        <f t="shared" si="1"/>
        <v>0</v>
      </c>
    </row>
    <row r="31" spans="1:9" s="41" customFormat="1">
      <c r="A31" s="147"/>
      <c r="B31" s="96"/>
      <c r="C31" s="99"/>
      <c r="D31" s="91"/>
      <c r="E31" s="148"/>
      <c r="F31" s="6"/>
      <c r="G31" s="93"/>
      <c r="H31" s="96"/>
      <c r="I31" s="7">
        <f t="shared" si="1"/>
        <v>0</v>
      </c>
    </row>
    <row r="32" spans="1:9" s="41" customFormat="1">
      <c r="A32" s="229" t="s">
        <v>1</v>
      </c>
      <c r="B32" s="229"/>
      <c r="C32" s="229"/>
      <c r="D32" s="229"/>
      <c r="E32" s="229"/>
      <c r="F32" s="229"/>
      <c r="G32" s="229"/>
      <c r="H32" s="229"/>
      <c r="I32" s="42">
        <f>SUM(I24:I31)</f>
        <v>0</v>
      </c>
    </row>
    <row r="33" spans="1:9" s="41" customFormat="1">
      <c r="A33" s="230"/>
      <c r="B33" s="231"/>
      <c r="C33" s="231"/>
      <c r="D33" s="231"/>
      <c r="E33" s="231"/>
      <c r="F33" s="231"/>
      <c r="G33" s="231"/>
      <c r="H33" s="231"/>
      <c r="I33" s="231"/>
    </row>
    <row r="34" spans="1:9" s="41" customFormat="1">
      <c r="A34" s="214" t="str">
        <f>'2. G por Categ_Activ_y_Anualid'!$A$9</f>
        <v>4. Servicios y expertos externos</v>
      </c>
      <c r="B34" s="215"/>
      <c r="C34" s="215"/>
      <c r="D34" s="215"/>
      <c r="E34" s="215"/>
      <c r="F34" s="215"/>
      <c r="G34" s="215"/>
      <c r="H34" s="215"/>
      <c r="I34" s="215"/>
    </row>
    <row r="35" spans="1:9" s="29" customFormat="1" ht="30">
      <c r="A35" s="235" t="s">
        <v>30</v>
      </c>
      <c r="B35" s="236"/>
      <c r="C35" s="236"/>
      <c r="D35" s="236"/>
      <c r="E35" s="237"/>
      <c r="F35" s="39" t="s">
        <v>29</v>
      </c>
      <c r="G35" s="40" t="s">
        <v>27</v>
      </c>
      <c r="H35" s="39" t="s">
        <v>31</v>
      </c>
      <c r="I35" s="39" t="s">
        <v>28</v>
      </c>
    </row>
    <row r="36" spans="1:9" ht="15" customHeight="1">
      <c r="A36" s="99"/>
      <c r="B36" s="107"/>
      <c r="C36" s="107"/>
      <c r="D36" s="107"/>
      <c r="E36" s="108"/>
      <c r="F36" s="6"/>
      <c r="G36" s="11"/>
      <c r="H36" s="8"/>
      <c r="I36" s="7">
        <f t="shared" ref="I36:I43" si="2">ROUND(H36*G36,2)</f>
        <v>0</v>
      </c>
    </row>
    <row r="37" spans="1:9" ht="15" customHeight="1">
      <c r="A37" s="99"/>
      <c r="B37" s="101"/>
      <c r="C37" s="101"/>
      <c r="D37" s="101"/>
      <c r="E37" s="102"/>
      <c r="F37" s="6"/>
      <c r="G37" s="11"/>
      <c r="H37" s="8"/>
      <c r="I37" s="7">
        <f t="shared" si="2"/>
        <v>0</v>
      </c>
    </row>
    <row r="38" spans="1:9" s="41" customFormat="1">
      <c r="A38" s="99"/>
      <c r="B38" s="101"/>
      <c r="C38" s="101"/>
      <c r="D38" s="101"/>
      <c r="E38" s="102"/>
      <c r="F38" s="6"/>
      <c r="G38" s="11"/>
      <c r="H38" s="8"/>
      <c r="I38" s="7">
        <f t="shared" si="2"/>
        <v>0</v>
      </c>
    </row>
    <row r="39" spans="1:9" s="41" customFormat="1">
      <c r="A39" s="99"/>
      <c r="B39" s="101"/>
      <c r="C39" s="101"/>
      <c r="D39" s="101"/>
      <c r="E39" s="102"/>
      <c r="F39" s="6"/>
      <c r="G39" s="11"/>
      <c r="H39" s="8"/>
      <c r="I39" s="7">
        <f t="shared" si="2"/>
        <v>0</v>
      </c>
    </row>
    <row r="40" spans="1:9" s="41" customFormat="1">
      <c r="A40" s="99"/>
      <c r="B40" s="101"/>
      <c r="C40" s="101"/>
      <c r="D40" s="101"/>
      <c r="E40" s="102"/>
      <c r="F40" s="6"/>
      <c r="G40" s="11"/>
      <c r="H40" s="8"/>
      <c r="I40" s="7">
        <f t="shared" si="2"/>
        <v>0</v>
      </c>
    </row>
    <row r="41" spans="1:9" s="41" customFormat="1">
      <c r="A41" s="99"/>
      <c r="B41" s="101"/>
      <c r="C41" s="101"/>
      <c r="D41" s="101"/>
      <c r="E41" s="102"/>
      <c r="F41" s="6"/>
      <c r="G41" s="11"/>
      <c r="H41" s="8"/>
      <c r="I41" s="7">
        <f t="shared" si="2"/>
        <v>0</v>
      </c>
    </row>
    <row r="42" spans="1:9" s="41" customFormat="1">
      <c r="A42" s="99"/>
      <c r="B42" s="101"/>
      <c r="C42" s="101"/>
      <c r="D42" s="101"/>
      <c r="E42" s="102"/>
      <c r="F42" s="6"/>
      <c r="G42" s="11"/>
      <c r="H42" s="8"/>
      <c r="I42" s="7">
        <f t="shared" si="2"/>
        <v>0</v>
      </c>
    </row>
    <row r="43" spans="1:9" s="41" customFormat="1">
      <c r="A43" s="99"/>
      <c r="B43" s="101"/>
      <c r="C43" s="101"/>
      <c r="D43" s="101"/>
      <c r="E43" s="102"/>
      <c r="F43" s="6"/>
      <c r="G43" s="11"/>
      <c r="H43" s="8"/>
      <c r="I43" s="7">
        <f t="shared" si="2"/>
        <v>0</v>
      </c>
    </row>
    <row r="44" spans="1:9" s="41" customFormat="1">
      <c r="A44" s="229" t="s">
        <v>1</v>
      </c>
      <c r="B44" s="229"/>
      <c r="C44" s="229"/>
      <c r="D44" s="229"/>
      <c r="E44" s="229"/>
      <c r="F44" s="229"/>
      <c r="G44" s="229"/>
      <c r="H44" s="229"/>
      <c r="I44" s="42">
        <f>SUM(I36:I43)</f>
        <v>0</v>
      </c>
    </row>
    <row r="45" spans="1:9" s="41" customFormat="1">
      <c r="A45" s="230"/>
      <c r="B45" s="231"/>
      <c r="C45" s="231"/>
      <c r="D45" s="231"/>
      <c r="E45" s="231"/>
      <c r="F45" s="231"/>
      <c r="G45" s="231"/>
      <c r="H45" s="231"/>
      <c r="I45" s="231"/>
    </row>
    <row r="46" spans="1:9" s="29" customFormat="1">
      <c r="A46" s="240" t="s">
        <v>76</v>
      </c>
      <c r="B46" s="240"/>
      <c r="C46" s="240"/>
      <c r="D46" s="240"/>
      <c r="E46" s="240"/>
      <c r="F46" s="240"/>
      <c r="G46" s="240"/>
      <c r="H46" s="240"/>
      <c r="I46" s="44">
        <f>I16+I20+I32+I44</f>
        <v>0</v>
      </c>
    </row>
    <row r="47" spans="1:9" s="41" customFormat="1">
      <c r="A47" s="10"/>
      <c r="B47" s="10"/>
      <c r="C47" s="10"/>
      <c r="D47" s="10"/>
      <c r="E47" s="10"/>
      <c r="F47" s="10"/>
      <c r="G47" s="43"/>
      <c r="H47" s="10"/>
      <c r="I47" s="10"/>
    </row>
    <row r="48" spans="1:9">
      <c r="A48" s="45" t="str">
        <f>'1. Resumen'!A2:F2</f>
        <v>XXX_ACRÓNIMO_E/P</v>
      </c>
      <c r="B48" s="46"/>
      <c r="C48" s="46"/>
      <c r="D48" s="46"/>
      <c r="E48" s="46"/>
      <c r="F48" s="46"/>
      <c r="G48" s="47"/>
      <c r="H48" s="46"/>
      <c r="I48" s="46"/>
    </row>
    <row r="49" spans="1:9">
      <c r="A49" s="36" t="s">
        <v>108</v>
      </c>
      <c r="B49" s="36"/>
      <c r="C49" s="202" t="str">
        <f>'1. Resumen'!$C$7</f>
        <v>Beneficiario 2</v>
      </c>
      <c r="D49" s="203"/>
      <c r="E49" s="203"/>
      <c r="F49" s="203"/>
      <c r="G49" s="203"/>
      <c r="H49" s="203"/>
      <c r="I49" s="204"/>
    </row>
    <row r="50" spans="1:9">
      <c r="A50" s="36" t="s">
        <v>2</v>
      </c>
      <c r="B50" s="36"/>
      <c r="C50" s="205" t="str">
        <f>'1. Resumen'!B30</f>
        <v>Título de la Actividad 1</v>
      </c>
      <c r="D50" s="206"/>
      <c r="E50" s="206"/>
      <c r="F50" s="206"/>
      <c r="G50" s="206"/>
      <c r="H50" s="206"/>
      <c r="I50" s="207"/>
    </row>
    <row r="51" spans="1:9">
      <c r="A51" s="230"/>
      <c r="B51" s="231"/>
      <c r="C51" s="231"/>
      <c r="D51" s="231"/>
      <c r="E51" s="231"/>
      <c r="F51" s="231"/>
      <c r="G51" s="231"/>
      <c r="H51" s="231"/>
      <c r="I51" s="231"/>
    </row>
    <row r="52" spans="1:9" s="41" customFormat="1">
      <c r="A52" s="14" t="str">
        <f>'2. G por Categ_Activ_y_Anualid'!$A$6</f>
        <v>1. Personal directo</v>
      </c>
      <c r="B52" s="30"/>
      <c r="C52" s="30"/>
      <c r="D52" s="30"/>
      <c r="E52" s="30"/>
      <c r="F52" s="30"/>
      <c r="G52" s="37"/>
      <c r="H52" s="30"/>
      <c r="I52" s="30"/>
    </row>
    <row r="53" spans="1:9" s="41" customFormat="1" ht="60">
      <c r="A53" s="38" t="s">
        <v>93</v>
      </c>
      <c r="B53" s="38" t="s">
        <v>94</v>
      </c>
      <c r="C53" s="64" t="s">
        <v>105</v>
      </c>
      <c r="D53" s="64" t="s">
        <v>95</v>
      </c>
      <c r="E53" s="64" t="s">
        <v>96</v>
      </c>
      <c r="F53" s="39" t="s">
        <v>97</v>
      </c>
      <c r="G53" s="40" t="s">
        <v>98</v>
      </c>
      <c r="H53" s="39" t="s">
        <v>99</v>
      </c>
      <c r="I53" s="39" t="s">
        <v>28</v>
      </c>
    </row>
    <row r="54" spans="1:9" s="41" customFormat="1">
      <c r="A54" s="5"/>
      <c r="B54" s="5"/>
      <c r="C54" s="5"/>
      <c r="D54" s="94"/>
      <c r="E54" s="90"/>
      <c r="F54" s="6"/>
      <c r="G54" s="11"/>
      <c r="H54" s="8"/>
      <c r="I54" s="7">
        <f>ROUND(IF(D54&gt;0,D54*E54*A54,H54*G54*A54),2)</f>
        <v>0</v>
      </c>
    </row>
    <row r="55" spans="1:9" s="41" customFormat="1">
      <c r="A55" s="5"/>
      <c r="B55" s="5"/>
      <c r="C55" s="5"/>
      <c r="D55" s="94"/>
      <c r="E55" s="90"/>
      <c r="F55" s="6"/>
      <c r="G55" s="11"/>
      <c r="H55" s="8"/>
      <c r="I55" s="7">
        <f t="shared" ref="I55:I61" si="3">ROUND(IF(D55&gt;0,D55*E55*A55,H55*G55*A55),2)</f>
        <v>0</v>
      </c>
    </row>
    <row r="56" spans="1:9" s="41" customFormat="1">
      <c r="A56" s="5"/>
      <c r="B56" s="5"/>
      <c r="C56" s="5"/>
      <c r="D56" s="94"/>
      <c r="E56" s="90"/>
      <c r="F56" s="6"/>
      <c r="G56" s="11"/>
      <c r="H56" s="8"/>
      <c r="I56" s="7">
        <f t="shared" si="3"/>
        <v>0</v>
      </c>
    </row>
    <row r="57" spans="1:9" s="41" customFormat="1">
      <c r="A57" s="5"/>
      <c r="B57" s="5"/>
      <c r="C57" s="5"/>
      <c r="D57" s="94"/>
      <c r="E57" s="90"/>
      <c r="F57" s="6"/>
      <c r="G57" s="11"/>
      <c r="H57" s="8"/>
      <c r="I57" s="7">
        <f t="shared" si="3"/>
        <v>0</v>
      </c>
    </row>
    <row r="58" spans="1:9" s="41" customFormat="1">
      <c r="A58" s="5"/>
      <c r="B58" s="5"/>
      <c r="C58" s="5"/>
      <c r="D58" s="5"/>
      <c r="E58" s="5"/>
      <c r="F58" s="6"/>
      <c r="G58" s="11"/>
      <c r="H58" s="8"/>
      <c r="I58" s="7">
        <f t="shared" si="3"/>
        <v>0</v>
      </c>
    </row>
    <row r="59" spans="1:9" s="41" customFormat="1">
      <c r="A59" s="5"/>
      <c r="B59" s="5"/>
      <c r="C59" s="5"/>
      <c r="D59" s="5"/>
      <c r="E59" s="5"/>
      <c r="F59" s="6"/>
      <c r="G59" s="11"/>
      <c r="H59" s="8"/>
      <c r="I59" s="7">
        <f t="shared" si="3"/>
        <v>0</v>
      </c>
    </row>
    <row r="60" spans="1:9" s="29" customFormat="1">
      <c r="A60" s="5"/>
      <c r="B60" s="5"/>
      <c r="C60" s="5"/>
      <c r="D60" s="5"/>
      <c r="E60" s="5"/>
      <c r="F60" s="6"/>
      <c r="G60" s="11"/>
      <c r="H60" s="8"/>
      <c r="I60" s="7">
        <f t="shared" si="3"/>
        <v>0</v>
      </c>
    </row>
    <row r="61" spans="1:9">
      <c r="A61" s="5"/>
      <c r="B61" s="5"/>
      <c r="C61" s="5"/>
      <c r="D61" s="5"/>
      <c r="E61" s="5"/>
      <c r="F61" s="6"/>
      <c r="G61" s="11"/>
      <c r="H61" s="8"/>
      <c r="I61" s="7">
        <f t="shared" si="3"/>
        <v>0</v>
      </c>
    </row>
    <row r="62" spans="1:9" s="29" customFormat="1">
      <c r="A62" s="229" t="s">
        <v>1</v>
      </c>
      <c r="B62" s="229"/>
      <c r="C62" s="229"/>
      <c r="D62" s="229"/>
      <c r="E62" s="229"/>
      <c r="F62" s="229"/>
      <c r="G62" s="229"/>
      <c r="H62" s="229"/>
      <c r="I62" s="42">
        <f>SUM(I54:I61)</f>
        <v>0</v>
      </c>
    </row>
    <row r="63" spans="1:9" s="29" customFormat="1">
      <c r="A63" s="230"/>
      <c r="B63" s="231"/>
      <c r="C63" s="231"/>
      <c r="D63" s="231"/>
      <c r="E63" s="231"/>
      <c r="F63" s="231"/>
      <c r="G63" s="231"/>
      <c r="H63" s="231"/>
      <c r="I63" s="231"/>
    </row>
    <row r="64" spans="1:9" s="29" customFormat="1">
      <c r="A64" s="73" t="s">
        <v>110</v>
      </c>
      <c r="B64" s="73"/>
      <c r="C64" s="73"/>
      <c r="D64" s="73"/>
      <c r="E64" s="73"/>
      <c r="F64" s="73"/>
      <c r="G64" s="74"/>
      <c r="H64" s="73"/>
      <c r="I64" s="73"/>
    </row>
    <row r="65" spans="1:9" s="29" customFormat="1" ht="15" customHeight="1">
      <c r="A65" s="75"/>
      <c r="B65" s="76"/>
      <c r="C65" s="76"/>
      <c r="D65" s="76"/>
      <c r="E65" s="76"/>
      <c r="F65" s="76"/>
      <c r="G65" s="76"/>
      <c r="H65" s="76"/>
      <c r="I65" s="76"/>
    </row>
    <row r="66" spans="1:9" s="29" customFormat="1" ht="15" customHeight="1">
      <c r="A66" s="226" t="s">
        <v>111</v>
      </c>
      <c r="B66" s="227"/>
      <c r="C66" s="227"/>
      <c r="D66" s="228"/>
      <c r="E66" s="80" t="s">
        <v>106</v>
      </c>
      <c r="F66" s="81" t="s">
        <v>27</v>
      </c>
      <c r="G66" s="238" t="s">
        <v>31</v>
      </c>
      <c r="H66" s="239"/>
      <c r="I66" s="81" t="s">
        <v>1</v>
      </c>
    </row>
    <row r="67" spans="1:9" s="29" customFormat="1">
      <c r="A67" s="208"/>
      <c r="B67" s="209"/>
      <c r="C67" s="209"/>
      <c r="D67" s="210"/>
      <c r="E67" s="5"/>
      <c r="F67" s="6"/>
      <c r="G67" s="104"/>
      <c r="H67" s="103"/>
      <c r="I67" s="83">
        <f>ROUND(F67*G67,2)</f>
        <v>0</v>
      </c>
    </row>
    <row r="68" spans="1:9" s="29" customFormat="1">
      <c r="A68" s="208"/>
      <c r="B68" s="209"/>
      <c r="C68" s="209"/>
      <c r="D68" s="210"/>
      <c r="E68" s="5"/>
      <c r="F68" s="6"/>
      <c r="G68" s="104"/>
      <c r="H68" s="103"/>
      <c r="I68" s="83">
        <f t="shared" ref="I68:I70" si="4">ROUND(F68*G68,2)</f>
        <v>0</v>
      </c>
    </row>
    <row r="69" spans="1:9" s="29" customFormat="1">
      <c r="A69" s="208"/>
      <c r="B69" s="209"/>
      <c r="C69" s="209"/>
      <c r="D69" s="210"/>
      <c r="E69" s="5"/>
      <c r="F69" s="6"/>
      <c r="G69" s="104"/>
      <c r="H69" s="103"/>
      <c r="I69" s="83">
        <f t="shared" si="4"/>
        <v>0</v>
      </c>
    </row>
    <row r="70" spans="1:9" s="29" customFormat="1">
      <c r="A70" s="208"/>
      <c r="B70" s="209"/>
      <c r="C70" s="209"/>
      <c r="D70" s="210"/>
      <c r="E70" s="5"/>
      <c r="F70" s="6"/>
      <c r="G70" s="104"/>
      <c r="H70" s="103"/>
      <c r="I70" s="83">
        <f t="shared" si="4"/>
        <v>0</v>
      </c>
    </row>
    <row r="71" spans="1:9" s="29" customFormat="1">
      <c r="A71" s="225" t="s">
        <v>1</v>
      </c>
      <c r="B71" s="225"/>
      <c r="C71" s="225"/>
      <c r="D71" s="225"/>
      <c r="E71" s="225"/>
      <c r="F71" s="225"/>
      <c r="G71" s="225"/>
      <c r="H71" s="225"/>
      <c r="I71" s="82">
        <f>SUM(I67:I70)</f>
        <v>0</v>
      </c>
    </row>
    <row r="72" spans="1:9" s="29" customFormat="1">
      <c r="A72" s="75"/>
      <c r="B72" s="76"/>
      <c r="C72" s="76"/>
      <c r="D72" s="76"/>
      <c r="E72" s="76"/>
      <c r="F72" s="76"/>
      <c r="G72" s="76"/>
      <c r="H72" s="76"/>
      <c r="I72" s="76"/>
    </row>
    <row r="73" spans="1:9" s="29" customFormat="1">
      <c r="A73" s="78" t="s">
        <v>113</v>
      </c>
      <c r="B73" s="77"/>
      <c r="C73" s="77"/>
      <c r="D73" s="77"/>
      <c r="E73" s="77"/>
      <c r="F73" s="77"/>
      <c r="G73" s="77"/>
      <c r="H73" s="77"/>
      <c r="I73" s="79">
        <f>I62-I71</f>
        <v>0</v>
      </c>
    </row>
    <row r="74" spans="1:9" s="29" customFormat="1">
      <c r="A74" s="75"/>
      <c r="B74" s="76"/>
      <c r="C74" s="76"/>
      <c r="D74" s="76"/>
      <c r="E74" s="76"/>
      <c r="F74" s="76"/>
      <c r="G74" s="76"/>
      <c r="H74" s="76"/>
      <c r="I74" s="76"/>
    </row>
    <row r="75" spans="1:9" ht="15" customHeight="1">
      <c r="A75" s="223" t="str">
        <f>'2. G por Categ_Activ_y_Anualid'!$A$7</f>
        <v>2. Gastos de oficina y administrativos</v>
      </c>
      <c r="B75" s="224"/>
      <c r="C75" s="224"/>
      <c r="D75" s="224"/>
      <c r="E75" s="224"/>
      <c r="F75" s="224"/>
      <c r="G75" s="224"/>
      <c r="H75" s="224"/>
      <c r="I75" s="224"/>
    </row>
    <row r="76" spans="1:9">
      <c r="A76" s="38" t="s">
        <v>30</v>
      </c>
      <c r="B76" s="38"/>
      <c r="C76" s="38"/>
      <c r="D76" s="38"/>
      <c r="E76" s="38"/>
      <c r="F76" s="39"/>
      <c r="G76" s="40"/>
      <c r="H76" s="39"/>
      <c r="I76" s="39" t="s">
        <v>28</v>
      </c>
    </row>
    <row r="77" spans="1:9" ht="15" customHeight="1">
      <c r="A77" s="211" t="s">
        <v>85</v>
      </c>
      <c r="B77" s="212"/>
      <c r="C77" s="212"/>
      <c r="D77" s="212"/>
      <c r="E77" s="212"/>
      <c r="F77" s="212"/>
      <c r="G77" s="212"/>
      <c r="H77" s="213"/>
      <c r="I77" s="60">
        <f>I73*0.15</f>
        <v>0</v>
      </c>
    </row>
    <row r="78" spans="1:9">
      <c r="A78" s="241"/>
      <c r="B78" s="242"/>
      <c r="C78" s="242"/>
      <c r="D78" s="242"/>
      <c r="E78" s="242"/>
      <c r="F78" s="242"/>
      <c r="G78" s="242"/>
      <c r="H78" s="242"/>
      <c r="I78" s="242"/>
    </row>
    <row r="79" spans="1:9" s="41" customFormat="1">
      <c r="A79" s="214" t="str">
        <f>'2. G por Categ_Activ_y_Anualid'!$A$8</f>
        <v>3. Viaje y alojamiento</v>
      </c>
      <c r="B79" s="215"/>
      <c r="C79" s="215"/>
      <c r="D79" s="215"/>
      <c r="E79" s="215"/>
      <c r="F79" s="215"/>
      <c r="G79" s="215"/>
      <c r="H79" s="215"/>
      <c r="I79" s="215"/>
    </row>
    <row r="80" spans="1:9" s="41" customFormat="1" ht="30">
      <c r="A80" s="216" t="s">
        <v>101</v>
      </c>
      <c r="B80" s="217"/>
      <c r="C80" s="218" t="s">
        <v>102</v>
      </c>
      <c r="D80" s="219"/>
      <c r="E80" s="220"/>
      <c r="F80" s="64" t="s">
        <v>103</v>
      </c>
      <c r="G80" s="216" t="s">
        <v>104</v>
      </c>
      <c r="H80" s="217"/>
      <c r="I80" s="39" t="s">
        <v>28</v>
      </c>
    </row>
    <row r="81" spans="1:9" s="41" customFormat="1">
      <c r="A81" s="147"/>
      <c r="B81" s="96"/>
      <c r="C81" s="99"/>
      <c r="D81" s="101"/>
      <c r="E81" s="96"/>
      <c r="F81" s="6"/>
      <c r="G81" s="93"/>
      <c r="H81" s="96"/>
      <c r="I81" s="7">
        <f t="shared" ref="I81:I88" si="5">ROUND(A81*F81*G81,2)</f>
        <v>0</v>
      </c>
    </row>
    <row r="82" spans="1:9" s="29" customFormat="1">
      <c r="A82" s="147"/>
      <c r="B82" s="96"/>
      <c r="C82" s="99"/>
      <c r="D82" s="101"/>
      <c r="E82" s="96"/>
      <c r="F82" s="6"/>
      <c r="G82" s="93"/>
      <c r="H82" s="96"/>
      <c r="I82" s="7">
        <f t="shared" si="5"/>
        <v>0</v>
      </c>
    </row>
    <row r="83" spans="1:9">
      <c r="A83" s="147"/>
      <c r="B83" s="96"/>
      <c r="C83" s="99"/>
      <c r="D83" s="101"/>
      <c r="E83" s="96"/>
      <c r="F83" s="6"/>
      <c r="G83" s="93"/>
      <c r="H83" s="96"/>
      <c r="I83" s="7">
        <f t="shared" si="5"/>
        <v>0</v>
      </c>
    </row>
    <row r="84" spans="1:9">
      <c r="A84" s="147"/>
      <c r="B84" s="96"/>
      <c r="C84" s="99"/>
      <c r="D84" s="101"/>
      <c r="E84" s="96"/>
      <c r="F84" s="6"/>
      <c r="G84" s="93"/>
      <c r="H84" s="96"/>
      <c r="I84" s="7">
        <f t="shared" si="5"/>
        <v>0</v>
      </c>
    </row>
    <row r="85" spans="1:9" s="41" customFormat="1">
      <c r="A85" s="147"/>
      <c r="B85" s="96"/>
      <c r="C85" s="99"/>
      <c r="D85" s="101"/>
      <c r="E85" s="96"/>
      <c r="F85" s="6"/>
      <c r="G85" s="93"/>
      <c r="H85" s="96"/>
      <c r="I85" s="7">
        <f t="shared" si="5"/>
        <v>0</v>
      </c>
    </row>
    <row r="86" spans="1:9" s="41" customFormat="1">
      <c r="A86" s="147"/>
      <c r="B86" s="96"/>
      <c r="C86" s="99"/>
      <c r="D86" s="101"/>
      <c r="E86" s="96"/>
      <c r="F86" s="6"/>
      <c r="G86" s="93"/>
      <c r="H86" s="96"/>
      <c r="I86" s="7">
        <f t="shared" si="5"/>
        <v>0</v>
      </c>
    </row>
    <row r="87" spans="1:9" s="41" customFormat="1">
      <c r="A87" s="147"/>
      <c r="B87" s="96"/>
      <c r="C87" s="99"/>
      <c r="D87" s="101"/>
      <c r="E87" s="96"/>
      <c r="F87" s="6"/>
      <c r="G87" s="93"/>
      <c r="H87" s="96"/>
      <c r="I87" s="7">
        <f t="shared" si="5"/>
        <v>0</v>
      </c>
    </row>
    <row r="88" spans="1:9" s="41" customFormat="1">
      <c r="A88" s="147"/>
      <c r="B88" s="96"/>
      <c r="C88" s="99"/>
      <c r="D88" s="101"/>
      <c r="E88" s="96"/>
      <c r="F88" s="6"/>
      <c r="G88" s="93"/>
      <c r="H88" s="96"/>
      <c r="I88" s="7">
        <f t="shared" si="5"/>
        <v>0</v>
      </c>
    </row>
    <row r="89" spans="1:9" s="41" customFormat="1">
      <c r="A89" s="229" t="s">
        <v>1</v>
      </c>
      <c r="B89" s="229"/>
      <c r="C89" s="229"/>
      <c r="D89" s="229"/>
      <c r="E89" s="229"/>
      <c r="F89" s="229"/>
      <c r="G89" s="229"/>
      <c r="H89" s="229"/>
      <c r="I89" s="42">
        <f>SUM(I81:I88)</f>
        <v>0</v>
      </c>
    </row>
    <row r="90" spans="1:9" s="41" customFormat="1">
      <c r="A90" s="230"/>
      <c r="B90" s="231"/>
      <c r="C90" s="231"/>
      <c r="D90" s="231"/>
      <c r="E90" s="231"/>
      <c r="F90" s="231"/>
      <c r="G90" s="231"/>
      <c r="H90" s="231"/>
      <c r="I90" s="231"/>
    </row>
    <row r="91" spans="1:9" s="41" customFormat="1">
      <c r="A91" s="73" t="s">
        <v>110</v>
      </c>
      <c r="B91" s="73"/>
      <c r="C91" s="73"/>
      <c r="D91" s="73"/>
      <c r="E91" s="73"/>
      <c r="F91" s="73"/>
      <c r="G91" s="74"/>
      <c r="H91" s="73"/>
      <c r="I91" s="73"/>
    </row>
    <row r="92" spans="1:9" s="41" customFormat="1">
      <c r="A92" s="75"/>
      <c r="B92" s="76"/>
      <c r="C92" s="76"/>
      <c r="D92" s="76"/>
      <c r="E92" s="76"/>
      <c r="F92" s="76"/>
      <c r="G92" s="76"/>
      <c r="H92" s="76"/>
      <c r="I92" s="76"/>
    </row>
    <row r="93" spans="1:9" s="41" customFormat="1" ht="15" customHeight="1">
      <c r="A93" s="226" t="s">
        <v>111</v>
      </c>
      <c r="B93" s="227"/>
      <c r="C93" s="227"/>
      <c r="D93" s="228"/>
      <c r="E93" s="80" t="s">
        <v>106</v>
      </c>
      <c r="F93" s="81" t="s">
        <v>27</v>
      </c>
      <c r="G93" s="238" t="s">
        <v>31</v>
      </c>
      <c r="H93" s="239"/>
      <c r="I93" s="81" t="s">
        <v>1</v>
      </c>
    </row>
    <row r="94" spans="1:9" s="41" customFormat="1">
      <c r="A94" s="208"/>
      <c r="B94" s="209"/>
      <c r="C94" s="209"/>
      <c r="D94" s="210"/>
      <c r="E94" s="5"/>
      <c r="F94" s="6"/>
      <c r="G94" s="104"/>
      <c r="H94" s="103"/>
      <c r="I94" s="83">
        <f>ROUND(F94*G94,2)</f>
        <v>0</v>
      </c>
    </row>
    <row r="95" spans="1:9" s="41" customFormat="1">
      <c r="A95" s="208"/>
      <c r="B95" s="209"/>
      <c r="C95" s="209"/>
      <c r="D95" s="210"/>
      <c r="E95" s="5"/>
      <c r="F95" s="6"/>
      <c r="G95" s="104"/>
      <c r="H95" s="103"/>
      <c r="I95" s="83">
        <f t="shared" ref="I95:I97" si="6">ROUND(F95*G95,2)</f>
        <v>0</v>
      </c>
    </row>
    <row r="96" spans="1:9" s="41" customFormat="1">
      <c r="A96" s="208"/>
      <c r="B96" s="209"/>
      <c r="C96" s="209"/>
      <c r="D96" s="210"/>
      <c r="E96" s="5"/>
      <c r="F96" s="6"/>
      <c r="G96" s="104"/>
      <c r="H96" s="103"/>
      <c r="I96" s="83">
        <f t="shared" si="6"/>
        <v>0</v>
      </c>
    </row>
    <row r="97" spans="1:9" s="41" customFormat="1">
      <c r="A97" s="208"/>
      <c r="B97" s="209"/>
      <c r="C97" s="209"/>
      <c r="D97" s="210"/>
      <c r="E97" s="5"/>
      <c r="F97" s="6"/>
      <c r="G97" s="104"/>
      <c r="H97" s="103"/>
      <c r="I97" s="83">
        <f t="shared" si="6"/>
        <v>0</v>
      </c>
    </row>
    <row r="98" spans="1:9" s="41" customFormat="1">
      <c r="A98" s="225" t="s">
        <v>1</v>
      </c>
      <c r="B98" s="225"/>
      <c r="C98" s="225"/>
      <c r="D98" s="225"/>
      <c r="E98" s="225"/>
      <c r="F98" s="225"/>
      <c r="G98" s="225"/>
      <c r="H98" s="225"/>
      <c r="I98" s="82">
        <f>SUM(I94:I97)</f>
        <v>0</v>
      </c>
    </row>
    <row r="99" spans="1:9" s="41" customFormat="1">
      <c r="A99" s="75"/>
      <c r="B99" s="76"/>
      <c r="C99" s="76"/>
      <c r="D99" s="76"/>
      <c r="E99" s="76"/>
      <c r="F99" s="76"/>
      <c r="G99" s="76"/>
      <c r="H99" s="76"/>
      <c r="I99" s="76"/>
    </row>
    <row r="100" spans="1:9" s="41" customFormat="1">
      <c r="A100" s="78" t="s">
        <v>114</v>
      </c>
      <c r="B100" s="77"/>
      <c r="C100" s="77"/>
      <c r="D100" s="77"/>
      <c r="E100" s="77"/>
      <c r="F100" s="77"/>
      <c r="G100" s="77"/>
      <c r="H100" s="77"/>
      <c r="I100" s="79">
        <f>I89-I98</f>
        <v>0</v>
      </c>
    </row>
    <row r="101" spans="1:9" s="41" customFormat="1">
      <c r="A101" s="152"/>
      <c r="B101" s="153"/>
      <c r="C101" s="153"/>
      <c r="D101" s="153"/>
      <c r="E101" s="153"/>
      <c r="F101" s="153"/>
      <c r="G101" s="153"/>
      <c r="H101" s="153"/>
      <c r="I101" s="153"/>
    </row>
    <row r="102" spans="1:9" s="41" customFormat="1">
      <c r="A102" s="214" t="str">
        <f>'2. G por Categ_Activ_y_Anualid'!$A$9</f>
        <v>4. Servicios y expertos externos</v>
      </c>
      <c r="B102" s="215"/>
      <c r="C102" s="215"/>
      <c r="D102" s="215"/>
      <c r="E102" s="215"/>
      <c r="F102" s="215"/>
      <c r="G102" s="215"/>
      <c r="H102" s="215"/>
      <c r="I102" s="215"/>
    </row>
    <row r="103" spans="1:9" s="41" customFormat="1" ht="30">
      <c r="A103" s="38" t="s">
        <v>30</v>
      </c>
      <c r="B103" s="38"/>
      <c r="C103" s="38"/>
      <c r="D103" s="38"/>
      <c r="E103" s="38" t="s">
        <v>106</v>
      </c>
      <c r="F103" s="39" t="s">
        <v>27</v>
      </c>
      <c r="G103" s="40" t="s">
        <v>31</v>
      </c>
      <c r="H103" s="39" t="s">
        <v>96</v>
      </c>
      <c r="I103" s="39" t="s">
        <v>28</v>
      </c>
    </row>
    <row r="104" spans="1:9" s="41" customFormat="1">
      <c r="A104" s="99"/>
      <c r="B104" s="101"/>
      <c r="C104" s="101"/>
      <c r="D104" s="102"/>
      <c r="E104" s="5"/>
      <c r="F104" s="6"/>
      <c r="G104" s="95"/>
      <c r="H104" s="92"/>
      <c r="I104" s="7">
        <f>ROUND(H104*G104*F104,2)</f>
        <v>0</v>
      </c>
    </row>
    <row r="105" spans="1:9" s="29" customFormat="1">
      <c r="A105" s="99"/>
      <c r="B105" s="101"/>
      <c r="C105" s="101"/>
      <c r="D105" s="102"/>
      <c r="E105" s="5"/>
      <c r="F105" s="6"/>
      <c r="G105" s="95"/>
      <c r="H105" s="92"/>
      <c r="I105" s="7">
        <f t="shared" ref="I105:I111" si="7">ROUND(H105*G105*F105,2)</f>
        <v>0</v>
      </c>
    </row>
    <row r="106" spans="1:9">
      <c r="A106" s="99"/>
      <c r="B106" s="101"/>
      <c r="C106" s="101"/>
      <c r="D106" s="102"/>
      <c r="E106" s="5"/>
      <c r="F106" s="6"/>
      <c r="G106" s="95"/>
      <c r="H106" s="92"/>
      <c r="I106" s="7">
        <f t="shared" si="7"/>
        <v>0</v>
      </c>
    </row>
    <row r="107" spans="1:9">
      <c r="A107" s="99"/>
      <c r="B107" s="101"/>
      <c r="C107" s="101"/>
      <c r="D107" s="102"/>
      <c r="E107" s="5"/>
      <c r="F107" s="6"/>
      <c r="G107" s="95"/>
      <c r="H107" s="92"/>
      <c r="I107" s="7">
        <f t="shared" si="7"/>
        <v>0</v>
      </c>
    </row>
    <row r="108" spans="1:9" s="41" customFormat="1">
      <c r="A108" s="99"/>
      <c r="B108" s="101"/>
      <c r="C108" s="101"/>
      <c r="D108" s="102"/>
      <c r="E108" s="5"/>
      <c r="F108" s="6"/>
      <c r="G108" s="95"/>
      <c r="H108" s="92"/>
      <c r="I108" s="7">
        <f t="shared" si="7"/>
        <v>0</v>
      </c>
    </row>
    <row r="109" spans="1:9" s="41" customFormat="1">
      <c r="A109" s="99"/>
      <c r="B109" s="101"/>
      <c r="C109" s="101"/>
      <c r="D109" s="102"/>
      <c r="E109" s="5"/>
      <c r="F109" s="6"/>
      <c r="G109" s="95"/>
      <c r="H109" s="92"/>
      <c r="I109" s="7">
        <f t="shared" si="7"/>
        <v>0</v>
      </c>
    </row>
    <row r="110" spans="1:9" s="41" customFormat="1">
      <c r="A110" s="99"/>
      <c r="B110" s="101"/>
      <c r="C110" s="101"/>
      <c r="D110" s="102"/>
      <c r="E110" s="5"/>
      <c r="F110" s="6"/>
      <c r="G110" s="95"/>
      <c r="H110" s="92"/>
      <c r="I110" s="7">
        <f t="shared" si="7"/>
        <v>0</v>
      </c>
    </row>
    <row r="111" spans="1:9" s="41" customFormat="1">
      <c r="A111" s="99"/>
      <c r="B111" s="101"/>
      <c r="C111" s="101"/>
      <c r="D111" s="102"/>
      <c r="E111" s="5"/>
      <c r="F111" s="6"/>
      <c r="G111" s="95"/>
      <c r="H111" s="92"/>
      <c r="I111" s="7">
        <f t="shared" si="7"/>
        <v>0</v>
      </c>
    </row>
    <row r="112" spans="1:9" s="41" customFormat="1">
      <c r="A112" s="229" t="s">
        <v>1</v>
      </c>
      <c r="B112" s="229"/>
      <c r="C112" s="229"/>
      <c r="D112" s="229"/>
      <c r="E112" s="229"/>
      <c r="F112" s="229"/>
      <c r="G112" s="229"/>
      <c r="H112" s="229"/>
      <c r="I112" s="42">
        <f>SUM(I104:I111)</f>
        <v>0</v>
      </c>
    </row>
    <row r="113" spans="1:9" s="41" customFormat="1">
      <c r="A113" s="230"/>
      <c r="B113" s="231"/>
      <c r="C113" s="231"/>
      <c r="D113" s="231"/>
      <c r="E113" s="231"/>
      <c r="F113" s="231"/>
      <c r="G113" s="231"/>
      <c r="H113" s="231"/>
      <c r="I113" s="231"/>
    </row>
    <row r="114" spans="1:9" s="41" customFormat="1">
      <c r="A114" s="73" t="s">
        <v>110</v>
      </c>
      <c r="B114" s="73"/>
      <c r="C114" s="73"/>
      <c r="D114" s="73"/>
      <c r="E114" s="73"/>
      <c r="F114" s="73"/>
      <c r="G114" s="74"/>
      <c r="H114" s="73"/>
      <c r="I114" s="73"/>
    </row>
    <row r="115" spans="1:9" s="41" customFormat="1">
      <c r="A115" s="75"/>
      <c r="B115" s="76"/>
      <c r="C115" s="76"/>
      <c r="D115" s="76"/>
      <c r="E115" s="76"/>
      <c r="F115" s="76"/>
      <c r="G115" s="76"/>
      <c r="H115" s="76"/>
      <c r="I115" s="76"/>
    </row>
    <row r="116" spans="1:9" s="41" customFormat="1" ht="15" customHeight="1">
      <c r="A116" s="226" t="s">
        <v>111</v>
      </c>
      <c r="B116" s="227"/>
      <c r="C116" s="227"/>
      <c r="D116" s="228"/>
      <c r="E116" s="80" t="s">
        <v>106</v>
      </c>
      <c r="F116" s="81" t="s">
        <v>27</v>
      </c>
      <c r="G116" s="238" t="s">
        <v>31</v>
      </c>
      <c r="H116" s="239"/>
      <c r="I116" s="81" t="s">
        <v>1</v>
      </c>
    </row>
    <row r="117" spans="1:9" s="41" customFormat="1">
      <c r="A117" s="208"/>
      <c r="B117" s="209"/>
      <c r="C117" s="209"/>
      <c r="D117" s="210"/>
      <c r="E117" s="5"/>
      <c r="F117" s="6"/>
      <c r="G117" s="104"/>
      <c r="H117" s="103"/>
      <c r="I117" s="83">
        <f>ROUND(F117*G117,2)</f>
        <v>0</v>
      </c>
    </row>
    <row r="118" spans="1:9" s="41" customFormat="1">
      <c r="A118" s="208"/>
      <c r="B118" s="209"/>
      <c r="C118" s="209"/>
      <c r="D118" s="210"/>
      <c r="E118" s="5"/>
      <c r="F118" s="6"/>
      <c r="G118" s="104"/>
      <c r="H118" s="103"/>
      <c r="I118" s="83">
        <f t="shared" ref="I118:I120" si="8">ROUND(F118*G118,2)</f>
        <v>0</v>
      </c>
    </row>
    <row r="119" spans="1:9" s="41" customFormat="1">
      <c r="A119" s="208"/>
      <c r="B119" s="209"/>
      <c r="C119" s="209"/>
      <c r="D119" s="210"/>
      <c r="E119" s="5"/>
      <c r="F119" s="6"/>
      <c r="G119" s="104"/>
      <c r="H119" s="103"/>
      <c r="I119" s="83">
        <f t="shared" si="8"/>
        <v>0</v>
      </c>
    </row>
    <row r="120" spans="1:9" s="41" customFormat="1">
      <c r="A120" s="208"/>
      <c r="B120" s="209"/>
      <c r="C120" s="209"/>
      <c r="D120" s="210"/>
      <c r="E120" s="5"/>
      <c r="F120" s="6"/>
      <c r="G120" s="104"/>
      <c r="H120" s="103"/>
      <c r="I120" s="83">
        <f t="shared" si="8"/>
        <v>0</v>
      </c>
    </row>
    <row r="121" spans="1:9" s="41" customFormat="1">
      <c r="A121" s="225" t="s">
        <v>1</v>
      </c>
      <c r="B121" s="225"/>
      <c r="C121" s="225"/>
      <c r="D121" s="225"/>
      <c r="E121" s="225"/>
      <c r="F121" s="225"/>
      <c r="G121" s="225"/>
      <c r="H121" s="225"/>
      <c r="I121" s="82">
        <f>SUM(I117:I120)</f>
        <v>0</v>
      </c>
    </row>
    <row r="122" spans="1:9" s="41" customFormat="1">
      <c r="A122" s="75"/>
      <c r="B122" s="76"/>
      <c r="C122" s="76"/>
      <c r="D122" s="76"/>
      <c r="E122" s="76"/>
      <c r="F122" s="76"/>
      <c r="G122" s="76"/>
      <c r="H122" s="76"/>
      <c r="I122" s="76"/>
    </row>
    <row r="123" spans="1:9" s="41" customFormat="1">
      <c r="A123" s="78" t="s">
        <v>115</v>
      </c>
      <c r="B123" s="77"/>
      <c r="C123" s="77"/>
      <c r="D123" s="77"/>
      <c r="E123" s="77"/>
      <c r="F123" s="77"/>
      <c r="G123" s="77"/>
      <c r="H123" s="77"/>
      <c r="I123" s="79">
        <f>I112-I121</f>
        <v>0</v>
      </c>
    </row>
    <row r="124" spans="1:9" s="41" customFormat="1">
      <c r="A124" s="152"/>
      <c r="B124" s="76"/>
      <c r="C124" s="76"/>
      <c r="D124" s="76"/>
      <c r="E124" s="76"/>
      <c r="F124" s="76"/>
      <c r="G124" s="76"/>
      <c r="H124" s="76"/>
      <c r="I124" s="76"/>
    </row>
    <row r="125" spans="1:9" s="41" customFormat="1">
      <c r="A125" s="14" t="str">
        <f>'2. G por Categ_Activ_y_Anualid'!$A$10</f>
        <v>5. Equipamientos</v>
      </c>
      <c r="B125" s="30"/>
      <c r="C125" s="30"/>
      <c r="D125" s="30"/>
      <c r="E125" s="30"/>
      <c r="F125" s="30"/>
      <c r="G125" s="37"/>
      <c r="H125" s="30"/>
      <c r="I125" s="30"/>
    </row>
    <row r="126" spans="1:9" s="41" customFormat="1" ht="30">
      <c r="A126" s="38" t="s">
        <v>30</v>
      </c>
      <c r="B126" s="38"/>
      <c r="C126" s="38"/>
      <c r="D126" s="38"/>
      <c r="E126" s="38" t="s">
        <v>106</v>
      </c>
      <c r="F126" s="39" t="s">
        <v>27</v>
      </c>
      <c r="G126" s="40" t="s">
        <v>31</v>
      </c>
      <c r="H126" s="39" t="s">
        <v>96</v>
      </c>
      <c r="I126" s="39" t="s">
        <v>28</v>
      </c>
    </row>
    <row r="127" spans="1:9" s="41" customFormat="1">
      <c r="A127" s="99"/>
      <c r="B127" s="101"/>
      <c r="C127" s="101"/>
      <c r="D127" s="102"/>
      <c r="E127" s="100"/>
      <c r="F127" s="6"/>
      <c r="G127" s="11"/>
      <c r="H127" s="92"/>
      <c r="I127" s="7">
        <f>ROUND(H127*G127*F127,2)</f>
        <v>0</v>
      </c>
    </row>
    <row r="128" spans="1:9" s="29" customFormat="1">
      <c r="A128" s="99"/>
      <c r="B128" s="101"/>
      <c r="C128" s="101"/>
      <c r="D128" s="102"/>
      <c r="E128" s="100"/>
      <c r="F128" s="6"/>
      <c r="G128" s="11"/>
      <c r="H128" s="92"/>
      <c r="I128" s="7">
        <f t="shared" ref="I128:I134" si="9">ROUND(H128*G128*F128,2)</f>
        <v>0</v>
      </c>
    </row>
    <row r="129" spans="1:9">
      <c r="A129" s="99"/>
      <c r="B129" s="101"/>
      <c r="C129" s="101"/>
      <c r="D129" s="102"/>
      <c r="E129" s="100"/>
      <c r="F129" s="6"/>
      <c r="G129" s="11"/>
      <c r="H129" s="92"/>
      <c r="I129" s="7">
        <f t="shared" si="9"/>
        <v>0</v>
      </c>
    </row>
    <row r="130" spans="1:9">
      <c r="A130" s="99"/>
      <c r="B130" s="101"/>
      <c r="C130" s="101"/>
      <c r="D130" s="102"/>
      <c r="E130" s="100"/>
      <c r="F130" s="6"/>
      <c r="G130" s="11"/>
      <c r="H130" s="92"/>
      <c r="I130" s="7">
        <f t="shared" si="9"/>
        <v>0</v>
      </c>
    </row>
    <row r="131" spans="1:9" s="41" customFormat="1">
      <c r="A131" s="99"/>
      <c r="B131" s="101"/>
      <c r="C131" s="101"/>
      <c r="D131" s="102"/>
      <c r="E131" s="100"/>
      <c r="F131" s="6"/>
      <c r="G131" s="11"/>
      <c r="H131" s="92"/>
      <c r="I131" s="7">
        <f t="shared" si="9"/>
        <v>0</v>
      </c>
    </row>
    <row r="132" spans="1:9" s="41" customFormat="1">
      <c r="A132" s="99"/>
      <c r="B132" s="101"/>
      <c r="C132" s="101"/>
      <c r="D132" s="102"/>
      <c r="E132" s="100"/>
      <c r="F132" s="6"/>
      <c r="G132" s="11"/>
      <c r="H132" s="92"/>
      <c r="I132" s="7">
        <f t="shared" si="9"/>
        <v>0</v>
      </c>
    </row>
    <row r="133" spans="1:9" s="41" customFormat="1">
      <c r="A133" s="99"/>
      <c r="B133" s="101"/>
      <c r="C133" s="101"/>
      <c r="D133" s="102"/>
      <c r="E133" s="100"/>
      <c r="F133" s="6"/>
      <c r="G133" s="11"/>
      <c r="H133" s="92"/>
      <c r="I133" s="7">
        <f t="shared" si="9"/>
        <v>0</v>
      </c>
    </row>
    <row r="134" spans="1:9" s="41" customFormat="1">
      <c r="A134" s="99"/>
      <c r="B134" s="101"/>
      <c r="C134" s="101"/>
      <c r="D134" s="102"/>
      <c r="E134" s="100"/>
      <c r="F134" s="6"/>
      <c r="G134" s="11"/>
      <c r="H134" s="92"/>
      <c r="I134" s="7">
        <f t="shared" si="9"/>
        <v>0</v>
      </c>
    </row>
    <row r="135" spans="1:9" s="41" customFormat="1">
      <c r="A135" s="229" t="s">
        <v>1</v>
      </c>
      <c r="B135" s="229"/>
      <c r="C135" s="229"/>
      <c r="D135" s="229"/>
      <c r="E135" s="229"/>
      <c r="F135" s="229"/>
      <c r="G135" s="229"/>
      <c r="H135" s="229"/>
      <c r="I135" s="42">
        <f>SUM(I127:I134)</f>
        <v>0</v>
      </c>
    </row>
    <row r="136" spans="1:9" s="41" customFormat="1">
      <c r="A136" s="10"/>
      <c r="B136" s="10"/>
      <c r="C136" s="10"/>
      <c r="D136" s="10"/>
      <c r="E136" s="10"/>
      <c r="F136" s="10"/>
      <c r="G136" s="43"/>
      <c r="H136" s="10"/>
      <c r="I136" s="10"/>
    </row>
    <row r="137" spans="1:9" s="41" customFormat="1">
      <c r="A137" s="73" t="s">
        <v>110</v>
      </c>
      <c r="B137" s="73"/>
      <c r="C137" s="73"/>
      <c r="D137" s="73"/>
      <c r="E137" s="73"/>
      <c r="F137" s="73"/>
      <c r="G137" s="74"/>
      <c r="H137" s="73"/>
      <c r="I137" s="73"/>
    </row>
    <row r="138" spans="1:9" s="41" customFormat="1">
      <c r="A138" s="75"/>
      <c r="B138" s="76"/>
      <c r="C138" s="76"/>
      <c r="D138" s="76"/>
      <c r="E138" s="76"/>
      <c r="F138" s="76"/>
      <c r="G138" s="76"/>
      <c r="H138" s="76"/>
      <c r="I138" s="76"/>
    </row>
    <row r="139" spans="1:9" s="41" customFormat="1">
      <c r="A139" s="226" t="s">
        <v>111</v>
      </c>
      <c r="B139" s="227"/>
      <c r="C139" s="227"/>
      <c r="D139" s="228"/>
      <c r="E139" s="80" t="s">
        <v>106</v>
      </c>
      <c r="F139" s="81" t="s">
        <v>27</v>
      </c>
      <c r="G139" s="238" t="s">
        <v>31</v>
      </c>
      <c r="H139" s="239"/>
      <c r="I139" s="81" t="s">
        <v>1</v>
      </c>
    </row>
    <row r="140" spans="1:9" s="41" customFormat="1">
      <c r="A140" s="208"/>
      <c r="B140" s="209"/>
      <c r="C140" s="209"/>
      <c r="D140" s="210"/>
      <c r="E140" s="5"/>
      <c r="F140" s="6"/>
      <c r="G140" s="106"/>
      <c r="H140" s="105"/>
      <c r="I140" s="83">
        <f>ROUND(F140*G140,2)</f>
        <v>0</v>
      </c>
    </row>
    <row r="141" spans="1:9" s="41" customFormat="1">
      <c r="A141" s="208"/>
      <c r="B141" s="209"/>
      <c r="C141" s="209"/>
      <c r="D141" s="210"/>
      <c r="E141" s="5"/>
      <c r="F141" s="6"/>
      <c r="G141" s="106"/>
      <c r="H141" s="105"/>
      <c r="I141" s="83">
        <f t="shared" ref="I141:I143" si="10">ROUND(F141*G141,2)</f>
        <v>0</v>
      </c>
    </row>
    <row r="142" spans="1:9" s="41" customFormat="1">
      <c r="A142" s="208"/>
      <c r="B142" s="209"/>
      <c r="C142" s="209"/>
      <c r="D142" s="210"/>
      <c r="E142" s="5"/>
      <c r="F142" s="6"/>
      <c r="G142" s="106"/>
      <c r="H142" s="105"/>
      <c r="I142" s="83">
        <f t="shared" si="10"/>
        <v>0</v>
      </c>
    </row>
    <row r="143" spans="1:9" s="41" customFormat="1">
      <c r="A143" s="208"/>
      <c r="B143" s="209"/>
      <c r="C143" s="209"/>
      <c r="D143" s="210"/>
      <c r="E143" s="5"/>
      <c r="F143" s="6"/>
      <c r="G143" s="106"/>
      <c r="H143" s="105"/>
      <c r="I143" s="83">
        <f t="shared" si="10"/>
        <v>0</v>
      </c>
    </row>
    <row r="144" spans="1:9" s="41" customFormat="1">
      <c r="A144" s="225" t="s">
        <v>1</v>
      </c>
      <c r="B144" s="225"/>
      <c r="C144" s="225"/>
      <c r="D144" s="225"/>
      <c r="E144" s="225"/>
      <c r="F144" s="225"/>
      <c r="G144" s="225"/>
      <c r="H144" s="225"/>
      <c r="I144" s="82">
        <f>SUM(I140:I143)</f>
        <v>0</v>
      </c>
    </row>
    <row r="145" spans="1:9" s="41" customFormat="1">
      <c r="A145" s="10"/>
      <c r="B145" s="10"/>
      <c r="C145" s="10"/>
      <c r="D145" s="10"/>
      <c r="E145" s="10"/>
      <c r="F145" s="10"/>
      <c r="G145" s="43"/>
      <c r="H145" s="10"/>
      <c r="I145" s="10"/>
    </row>
    <row r="146" spans="1:9" s="41" customFormat="1">
      <c r="A146" s="78" t="s">
        <v>116</v>
      </c>
      <c r="B146" s="77"/>
      <c r="C146" s="77"/>
      <c r="D146" s="77"/>
      <c r="E146" s="77"/>
      <c r="F146" s="77"/>
      <c r="G146" s="77"/>
      <c r="H146" s="77"/>
      <c r="I146" s="79">
        <f>I135-I144</f>
        <v>0</v>
      </c>
    </row>
    <row r="147" spans="1:9" s="41" customFormat="1">
      <c r="A147" s="10"/>
      <c r="B147" s="10"/>
      <c r="C147" s="10"/>
      <c r="D147" s="10"/>
      <c r="E147" s="10"/>
      <c r="F147" s="10"/>
      <c r="G147" s="43"/>
      <c r="H147" s="10"/>
      <c r="I147" s="10"/>
    </row>
    <row r="148" spans="1:9" s="41" customFormat="1">
      <c r="A148" s="240" t="s">
        <v>112</v>
      </c>
      <c r="B148" s="240"/>
      <c r="C148" s="240"/>
      <c r="D148" s="240"/>
      <c r="E148" s="240"/>
      <c r="F148" s="240"/>
      <c r="G148" s="240"/>
      <c r="H148" s="240"/>
      <c r="I148" s="44">
        <f>I73+I77+I100+I123+I146</f>
        <v>0</v>
      </c>
    </row>
    <row r="149" spans="1:9" s="41" customFormat="1">
      <c r="A149" s="221"/>
      <c r="B149" s="221"/>
      <c r="C149" s="221"/>
      <c r="D149" s="221"/>
      <c r="E149" s="221"/>
      <c r="F149" s="221"/>
      <c r="G149" s="221"/>
      <c r="H149" s="221"/>
      <c r="I149" s="221"/>
    </row>
    <row r="150" spans="1:9" s="29" customFormat="1">
      <c r="A150" s="45" t="str">
        <f>'1. Resumen'!A2</f>
        <v>XXX_ACRÓNIMO_E/P</v>
      </c>
      <c r="B150" s="46"/>
      <c r="C150" s="46"/>
      <c r="D150" s="46"/>
      <c r="E150" s="46"/>
      <c r="F150" s="46"/>
      <c r="G150" s="47"/>
      <c r="H150" s="46"/>
      <c r="I150" s="46"/>
    </row>
    <row r="151" spans="1:9">
      <c r="A151" s="36" t="s">
        <v>108</v>
      </c>
      <c r="B151" s="36"/>
      <c r="C151" s="202" t="str">
        <f>'1. Resumen'!$C$7</f>
        <v>Beneficiario 2</v>
      </c>
      <c r="D151" s="203"/>
      <c r="E151" s="203"/>
      <c r="F151" s="203"/>
      <c r="G151" s="203"/>
      <c r="H151" s="203"/>
      <c r="I151" s="204"/>
    </row>
    <row r="152" spans="1:9" ht="15" customHeight="1">
      <c r="A152" s="36" t="s">
        <v>3</v>
      </c>
      <c r="B152" s="36"/>
      <c r="C152" s="205" t="str">
        <f>'1. Resumen'!B31</f>
        <v>Título de la Actividad 2</v>
      </c>
      <c r="D152" s="206"/>
      <c r="E152" s="206"/>
      <c r="F152" s="206"/>
      <c r="G152" s="206"/>
      <c r="H152" s="206"/>
      <c r="I152" s="207"/>
    </row>
    <row r="153" spans="1:9">
      <c r="A153" s="221"/>
      <c r="B153" s="221"/>
      <c r="C153" s="221"/>
      <c r="D153" s="221"/>
      <c r="E153" s="221"/>
      <c r="F153" s="221"/>
      <c r="G153" s="221"/>
      <c r="H153" s="221"/>
      <c r="I153" s="221"/>
    </row>
    <row r="154" spans="1:9" s="41" customFormat="1">
      <c r="A154" s="14" t="str">
        <f>'2. G por Categ_Activ_y_Anualid'!$A$6</f>
        <v>1. Personal directo</v>
      </c>
      <c r="B154" s="30"/>
      <c r="C154" s="30"/>
      <c r="D154" s="30"/>
      <c r="E154" s="30"/>
      <c r="F154" s="30"/>
      <c r="G154" s="37"/>
      <c r="H154" s="30"/>
      <c r="I154" s="30"/>
    </row>
    <row r="155" spans="1:9" s="41" customFormat="1" ht="60">
      <c r="A155" s="38" t="s">
        <v>93</v>
      </c>
      <c r="B155" s="38" t="s">
        <v>94</v>
      </c>
      <c r="C155" s="64" t="s">
        <v>105</v>
      </c>
      <c r="D155" s="64" t="s">
        <v>95</v>
      </c>
      <c r="E155" s="64" t="s">
        <v>96</v>
      </c>
      <c r="F155" s="39" t="s">
        <v>97</v>
      </c>
      <c r="G155" s="40" t="s">
        <v>98</v>
      </c>
      <c r="H155" s="39" t="s">
        <v>99</v>
      </c>
      <c r="I155" s="39" t="s">
        <v>28</v>
      </c>
    </row>
    <row r="156" spans="1:9" s="41" customFormat="1">
      <c r="A156" s="5"/>
      <c r="B156" s="5"/>
      <c r="C156" s="5"/>
      <c r="D156" s="94"/>
      <c r="E156" s="90"/>
      <c r="F156" s="6"/>
      <c r="G156" s="11"/>
      <c r="H156" s="8"/>
      <c r="I156" s="7">
        <f t="shared" ref="I156:I163" si="11">ROUND(IF(D156&gt;0,D156*E156*A156,H156*G156*A156),2)</f>
        <v>0</v>
      </c>
    </row>
    <row r="157" spans="1:9" s="41" customFormat="1">
      <c r="A157" s="5"/>
      <c r="B157" s="5"/>
      <c r="C157" s="5"/>
      <c r="D157" s="94"/>
      <c r="E157" s="90"/>
      <c r="F157" s="6"/>
      <c r="G157" s="11"/>
      <c r="H157" s="8"/>
      <c r="I157" s="7">
        <f t="shared" si="11"/>
        <v>0</v>
      </c>
    </row>
    <row r="158" spans="1:9" s="41" customFormat="1">
      <c r="A158" s="5"/>
      <c r="B158" s="5"/>
      <c r="C158" s="5"/>
      <c r="D158" s="94"/>
      <c r="E158" s="90"/>
      <c r="F158" s="6"/>
      <c r="G158" s="11"/>
      <c r="H158" s="8"/>
      <c r="I158" s="7">
        <f t="shared" si="11"/>
        <v>0</v>
      </c>
    </row>
    <row r="159" spans="1:9" s="41" customFormat="1">
      <c r="A159" s="5"/>
      <c r="B159" s="5"/>
      <c r="C159" s="5"/>
      <c r="D159" s="5"/>
      <c r="E159" s="5"/>
      <c r="F159" s="6"/>
      <c r="G159" s="11"/>
      <c r="H159" s="8"/>
      <c r="I159" s="7">
        <f t="shared" si="11"/>
        <v>0</v>
      </c>
    </row>
    <row r="160" spans="1:9" s="41" customFormat="1">
      <c r="A160" s="5"/>
      <c r="B160" s="5"/>
      <c r="C160" s="5"/>
      <c r="D160" s="5"/>
      <c r="E160" s="5"/>
      <c r="F160" s="6"/>
      <c r="G160" s="11"/>
      <c r="H160" s="8"/>
      <c r="I160" s="7">
        <f t="shared" si="11"/>
        <v>0</v>
      </c>
    </row>
    <row r="161" spans="1:9" s="41" customFormat="1">
      <c r="A161" s="5"/>
      <c r="B161" s="5"/>
      <c r="C161" s="5"/>
      <c r="D161" s="5"/>
      <c r="E161" s="5"/>
      <c r="F161" s="6"/>
      <c r="G161" s="11"/>
      <c r="H161" s="8"/>
      <c r="I161" s="7">
        <f t="shared" si="11"/>
        <v>0</v>
      </c>
    </row>
    <row r="162" spans="1:9" s="29" customFormat="1">
      <c r="A162" s="5"/>
      <c r="B162" s="5"/>
      <c r="C162" s="5"/>
      <c r="D162" s="5"/>
      <c r="E162" s="5"/>
      <c r="F162" s="6"/>
      <c r="G162" s="11"/>
      <c r="H162" s="8"/>
      <c r="I162" s="7">
        <f t="shared" si="11"/>
        <v>0</v>
      </c>
    </row>
    <row r="163" spans="1:9">
      <c r="A163" s="5"/>
      <c r="B163" s="5"/>
      <c r="C163" s="5"/>
      <c r="D163" s="5"/>
      <c r="E163" s="5"/>
      <c r="F163" s="6"/>
      <c r="G163" s="11"/>
      <c r="H163" s="8"/>
      <c r="I163" s="7">
        <f t="shared" si="11"/>
        <v>0</v>
      </c>
    </row>
    <row r="164" spans="1:9" s="29" customFormat="1">
      <c r="A164" s="229" t="s">
        <v>1</v>
      </c>
      <c r="B164" s="229"/>
      <c r="C164" s="229"/>
      <c r="D164" s="229"/>
      <c r="E164" s="229"/>
      <c r="F164" s="229"/>
      <c r="G164" s="229"/>
      <c r="H164" s="229"/>
      <c r="I164" s="42">
        <f>SUM(I156:I163)</f>
        <v>0</v>
      </c>
    </row>
    <row r="165" spans="1:9" s="29" customFormat="1">
      <c r="A165" s="221"/>
      <c r="B165" s="221"/>
      <c r="C165" s="221"/>
      <c r="D165" s="221"/>
      <c r="E165" s="221"/>
      <c r="F165" s="221"/>
      <c r="G165" s="221"/>
      <c r="H165" s="221"/>
      <c r="I165" s="221"/>
    </row>
    <row r="166" spans="1:9" s="41" customFormat="1">
      <c r="A166" s="73" t="s">
        <v>110</v>
      </c>
      <c r="B166" s="73"/>
      <c r="C166" s="73"/>
      <c r="D166" s="73"/>
      <c r="E166" s="73"/>
      <c r="F166" s="73"/>
      <c r="G166" s="74"/>
      <c r="H166" s="73"/>
      <c r="I166" s="73"/>
    </row>
    <row r="167" spans="1:9" s="41" customFormat="1">
      <c r="A167" s="75"/>
      <c r="B167" s="76"/>
      <c r="C167" s="76"/>
      <c r="D167" s="76"/>
      <c r="E167" s="76"/>
      <c r="F167" s="76"/>
      <c r="G167" s="76"/>
      <c r="H167" s="76"/>
      <c r="I167" s="76"/>
    </row>
    <row r="168" spans="1:9" s="41" customFormat="1" ht="15" customHeight="1">
      <c r="A168" s="226" t="s">
        <v>111</v>
      </c>
      <c r="B168" s="227"/>
      <c r="C168" s="227"/>
      <c r="D168" s="228"/>
      <c r="E168" s="80" t="s">
        <v>106</v>
      </c>
      <c r="F168" s="81" t="s">
        <v>27</v>
      </c>
      <c r="G168" s="238" t="s">
        <v>31</v>
      </c>
      <c r="H168" s="239"/>
      <c r="I168" s="81" t="s">
        <v>1</v>
      </c>
    </row>
    <row r="169" spans="1:9" s="41" customFormat="1">
      <c r="A169" s="208"/>
      <c r="B169" s="209"/>
      <c r="C169" s="209"/>
      <c r="D169" s="210"/>
      <c r="E169" s="5"/>
      <c r="F169" s="6"/>
      <c r="G169" s="104"/>
      <c r="H169" s="103"/>
      <c r="I169" s="83">
        <f>ROUND(F169*G169,2)</f>
        <v>0</v>
      </c>
    </row>
    <row r="170" spans="1:9" s="41" customFormat="1">
      <c r="A170" s="208"/>
      <c r="B170" s="209"/>
      <c r="C170" s="209"/>
      <c r="D170" s="210"/>
      <c r="E170" s="5"/>
      <c r="F170" s="6"/>
      <c r="G170" s="104"/>
      <c r="H170" s="103"/>
      <c r="I170" s="83">
        <f t="shared" ref="I170:I172" si="12">ROUND(F170*G170,2)</f>
        <v>0</v>
      </c>
    </row>
    <row r="171" spans="1:9" s="41" customFormat="1">
      <c r="A171" s="208"/>
      <c r="B171" s="209"/>
      <c r="C171" s="209"/>
      <c r="D171" s="210"/>
      <c r="E171" s="5"/>
      <c r="F171" s="6"/>
      <c r="G171" s="104"/>
      <c r="H171" s="103"/>
      <c r="I171" s="83">
        <f t="shared" si="12"/>
        <v>0</v>
      </c>
    </row>
    <row r="172" spans="1:9" s="41" customFormat="1">
      <c r="A172" s="208"/>
      <c r="B172" s="209"/>
      <c r="C172" s="209"/>
      <c r="D172" s="210"/>
      <c r="E172" s="5"/>
      <c r="F172" s="6"/>
      <c r="G172" s="104"/>
      <c r="H172" s="103"/>
      <c r="I172" s="83">
        <f t="shared" si="12"/>
        <v>0</v>
      </c>
    </row>
    <row r="173" spans="1:9" s="41" customFormat="1">
      <c r="A173" s="225" t="s">
        <v>1</v>
      </c>
      <c r="B173" s="225"/>
      <c r="C173" s="225"/>
      <c r="D173" s="225"/>
      <c r="E173" s="225"/>
      <c r="F173" s="225"/>
      <c r="G173" s="225"/>
      <c r="H173" s="225"/>
      <c r="I173" s="82">
        <f>SUM(I169:I172)</f>
        <v>0</v>
      </c>
    </row>
    <row r="174" spans="1:9" s="41" customFormat="1">
      <c r="A174" s="10"/>
      <c r="B174" s="10"/>
      <c r="C174" s="10"/>
      <c r="D174" s="10"/>
      <c r="E174" s="10"/>
      <c r="F174" s="10"/>
      <c r="G174" s="43"/>
      <c r="H174" s="10"/>
      <c r="I174" s="10"/>
    </row>
    <row r="175" spans="1:9" s="41" customFormat="1">
      <c r="A175" s="78" t="s">
        <v>118</v>
      </c>
      <c r="B175" s="77"/>
      <c r="C175" s="77"/>
      <c r="D175" s="77"/>
      <c r="E175" s="77"/>
      <c r="F175" s="77"/>
      <c r="G175" s="77"/>
      <c r="H175" s="77"/>
      <c r="I175" s="79">
        <f>I164-I173</f>
        <v>0</v>
      </c>
    </row>
    <row r="176" spans="1:9" s="29" customFormat="1">
      <c r="A176" s="149"/>
      <c r="B176" s="149"/>
      <c r="C176" s="149"/>
      <c r="D176" s="149"/>
      <c r="E176" s="149"/>
      <c r="F176" s="149"/>
      <c r="G176" s="149"/>
      <c r="H176" s="149"/>
      <c r="I176" s="149"/>
    </row>
    <row r="177" spans="1:9">
      <c r="A177" s="223" t="str">
        <f>'2. G por Categ_Activ_y_Anualid'!$A$7</f>
        <v>2. Gastos de oficina y administrativos</v>
      </c>
      <c r="B177" s="224"/>
      <c r="C177" s="224"/>
      <c r="D177" s="224"/>
      <c r="E177" s="224"/>
      <c r="F177" s="224"/>
      <c r="G177" s="224"/>
      <c r="H177" s="224"/>
      <c r="I177" s="224"/>
    </row>
    <row r="178" spans="1:9" s="49" customFormat="1">
      <c r="A178" s="38" t="s">
        <v>30</v>
      </c>
      <c r="B178" s="38"/>
      <c r="C178" s="38"/>
      <c r="D178" s="38"/>
      <c r="E178" s="38"/>
      <c r="F178" s="39"/>
      <c r="G178" s="40"/>
      <c r="H178" s="39"/>
      <c r="I178" s="39" t="s">
        <v>28</v>
      </c>
    </row>
    <row r="179" spans="1:9">
      <c r="A179" s="211" t="s">
        <v>85</v>
      </c>
      <c r="B179" s="212"/>
      <c r="C179" s="212"/>
      <c r="D179" s="212"/>
      <c r="E179" s="212"/>
      <c r="F179" s="212"/>
      <c r="G179" s="212"/>
      <c r="H179" s="213"/>
      <c r="I179" s="60">
        <f>I175*0.15</f>
        <v>0</v>
      </c>
    </row>
    <row r="180" spans="1:9">
      <c r="A180" s="221"/>
      <c r="B180" s="221"/>
      <c r="C180" s="221"/>
      <c r="D180" s="221"/>
      <c r="E180" s="221"/>
      <c r="F180" s="221"/>
      <c r="G180" s="221"/>
      <c r="H180" s="221"/>
      <c r="I180" s="221"/>
    </row>
    <row r="181" spans="1:9" s="41" customFormat="1">
      <c r="A181" s="214" t="str">
        <f>'2. G por Categ_Activ_y_Anualid'!$A$8</f>
        <v>3. Viaje y alojamiento</v>
      </c>
      <c r="B181" s="215"/>
      <c r="C181" s="215"/>
      <c r="D181" s="215"/>
      <c r="E181" s="215"/>
      <c r="F181" s="215"/>
      <c r="G181" s="215"/>
      <c r="H181" s="215"/>
      <c r="I181" s="215"/>
    </row>
    <row r="182" spans="1:9" s="41" customFormat="1" ht="30">
      <c r="A182" s="216" t="s">
        <v>101</v>
      </c>
      <c r="B182" s="217"/>
      <c r="C182" s="218" t="s">
        <v>102</v>
      </c>
      <c r="D182" s="219"/>
      <c r="E182" s="220"/>
      <c r="F182" s="64" t="s">
        <v>103</v>
      </c>
      <c r="G182" s="216" t="s">
        <v>104</v>
      </c>
      <c r="H182" s="217"/>
      <c r="I182" s="39" t="s">
        <v>28</v>
      </c>
    </row>
    <row r="183" spans="1:9" s="41" customFormat="1">
      <c r="A183" s="147"/>
      <c r="B183" s="96"/>
      <c r="C183" s="99"/>
      <c r="D183" s="101"/>
      <c r="E183" s="96"/>
      <c r="F183" s="6"/>
      <c r="G183" s="93"/>
      <c r="H183" s="96"/>
      <c r="I183" s="7">
        <f t="shared" ref="I183:I190" si="13">ROUND(A183*F183*G183,2)</f>
        <v>0</v>
      </c>
    </row>
    <row r="184" spans="1:9" s="29" customFormat="1">
      <c r="A184" s="147"/>
      <c r="B184" s="96"/>
      <c r="C184" s="99"/>
      <c r="D184" s="101"/>
      <c r="E184" s="96"/>
      <c r="F184" s="6"/>
      <c r="G184" s="93"/>
      <c r="H184" s="96"/>
      <c r="I184" s="7">
        <f t="shared" si="13"/>
        <v>0</v>
      </c>
    </row>
    <row r="185" spans="1:9">
      <c r="A185" s="147"/>
      <c r="B185" s="96"/>
      <c r="C185" s="99"/>
      <c r="D185" s="101"/>
      <c r="E185" s="96"/>
      <c r="F185" s="6"/>
      <c r="G185" s="93"/>
      <c r="H185" s="96"/>
      <c r="I185" s="7">
        <f t="shared" si="13"/>
        <v>0</v>
      </c>
    </row>
    <row r="186" spans="1:9">
      <c r="A186" s="147"/>
      <c r="B186" s="96"/>
      <c r="C186" s="99"/>
      <c r="D186" s="101"/>
      <c r="E186" s="96"/>
      <c r="F186" s="6"/>
      <c r="G186" s="93"/>
      <c r="H186" s="96"/>
      <c r="I186" s="7">
        <f t="shared" si="13"/>
        <v>0</v>
      </c>
    </row>
    <row r="187" spans="1:9" s="41" customFormat="1">
      <c r="A187" s="147"/>
      <c r="B187" s="96"/>
      <c r="C187" s="99"/>
      <c r="D187" s="101"/>
      <c r="E187" s="96"/>
      <c r="F187" s="6"/>
      <c r="G187" s="93"/>
      <c r="H187" s="96"/>
      <c r="I187" s="7">
        <f t="shared" si="13"/>
        <v>0</v>
      </c>
    </row>
    <row r="188" spans="1:9" s="41" customFormat="1">
      <c r="A188" s="147"/>
      <c r="B188" s="96"/>
      <c r="C188" s="99"/>
      <c r="D188" s="101"/>
      <c r="E188" s="96"/>
      <c r="F188" s="6"/>
      <c r="G188" s="93"/>
      <c r="H188" s="96"/>
      <c r="I188" s="7">
        <f t="shared" si="13"/>
        <v>0</v>
      </c>
    </row>
    <row r="189" spans="1:9" s="41" customFormat="1">
      <c r="A189" s="147"/>
      <c r="B189" s="96"/>
      <c r="C189" s="99"/>
      <c r="D189" s="101"/>
      <c r="E189" s="96"/>
      <c r="F189" s="6"/>
      <c r="G189" s="93"/>
      <c r="H189" s="96"/>
      <c r="I189" s="7">
        <f t="shared" si="13"/>
        <v>0</v>
      </c>
    </row>
    <row r="190" spans="1:9" s="41" customFormat="1">
      <c r="A190" s="147"/>
      <c r="B190" s="96"/>
      <c r="C190" s="99"/>
      <c r="D190" s="101"/>
      <c r="E190" s="96"/>
      <c r="F190" s="6"/>
      <c r="G190" s="93"/>
      <c r="H190" s="96"/>
      <c r="I190" s="7">
        <f t="shared" si="13"/>
        <v>0</v>
      </c>
    </row>
    <row r="191" spans="1:9" s="41" customFormat="1">
      <c r="A191" s="229" t="s">
        <v>1</v>
      </c>
      <c r="B191" s="229"/>
      <c r="C191" s="229"/>
      <c r="D191" s="229"/>
      <c r="E191" s="229"/>
      <c r="F191" s="229"/>
      <c r="G191" s="229"/>
      <c r="H191" s="229"/>
      <c r="I191" s="42">
        <f>SUM(I183:I190)</f>
        <v>0</v>
      </c>
    </row>
    <row r="192" spans="1:9" s="41" customFormat="1">
      <c r="A192" s="221"/>
      <c r="B192" s="221"/>
      <c r="C192" s="221"/>
      <c r="D192" s="221"/>
      <c r="E192" s="221"/>
      <c r="F192" s="221"/>
      <c r="G192" s="221"/>
      <c r="H192" s="221"/>
      <c r="I192" s="221"/>
    </row>
    <row r="193" spans="1:9" s="41" customFormat="1">
      <c r="A193" s="73" t="s">
        <v>110</v>
      </c>
      <c r="B193" s="73"/>
      <c r="C193" s="73"/>
      <c r="D193" s="73"/>
      <c r="E193" s="73"/>
      <c r="F193" s="73"/>
      <c r="G193" s="74"/>
      <c r="H193" s="73"/>
      <c r="I193" s="73"/>
    </row>
    <row r="194" spans="1:9" s="41" customFormat="1">
      <c r="A194" s="75"/>
      <c r="B194" s="76"/>
      <c r="C194" s="76"/>
      <c r="D194" s="76"/>
      <c r="E194" s="76"/>
      <c r="F194" s="76"/>
      <c r="G194" s="76"/>
      <c r="H194" s="76"/>
      <c r="I194" s="76"/>
    </row>
    <row r="195" spans="1:9" s="41" customFormat="1" ht="15" customHeight="1">
      <c r="A195" s="226" t="s">
        <v>111</v>
      </c>
      <c r="B195" s="227"/>
      <c r="C195" s="227"/>
      <c r="D195" s="228"/>
      <c r="E195" s="80" t="s">
        <v>106</v>
      </c>
      <c r="F195" s="81" t="s">
        <v>27</v>
      </c>
      <c r="G195" s="238" t="s">
        <v>31</v>
      </c>
      <c r="H195" s="239"/>
      <c r="I195" s="81" t="s">
        <v>1</v>
      </c>
    </row>
    <row r="196" spans="1:9" s="41" customFormat="1">
      <c r="A196" s="208"/>
      <c r="B196" s="209"/>
      <c r="C196" s="209"/>
      <c r="D196" s="210"/>
      <c r="E196" s="5"/>
      <c r="F196" s="6"/>
      <c r="G196" s="104"/>
      <c r="H196" s="103"/>
      <c r="I196" s="83">
        <f t="shared" ref="I196:I199" si="14">ROUND(F196*G196,2)</f>
        <v>0</v>
      </c>
    </row>
    <row r="197" spans="1:9" s="41" customFormat="1">
      <c r="A197" s="208"/>
      <c r="B197" s="209"/>
      <c r="C197" s="209"/>
      <c r="D197" s="210"/>
      <c r="E197" s="5"/>
      <c r="F197" s="6"/>
      <c r="G197" s="104"/>
      <c r="H197" s="103"/>
      <c r="I197" s="83">
        <f t="shared" si="14"/>
        <v>0</v>
      </c>
    </row>
    <row r="198" spans="1:9" s="41" customFormat="1">
      <c r="A198" s="208"/>
      <c r="B198" s="209"/>
      <c r="C198" s="209"/>
      <c r="D198" s="210"/>
      <c r="E198" s="5"/>
      <c r="F198" s="6"/>
      <c r="G198" s="104"/>
      <c r="H198" s="103"/>
      <c r="I198" s="83">
        <f t="shared" si="14"/>
        <v>0</v>
      </c>
    </row>
    <row r="199" spans="1:9" s="41" customFormat="1">
      <c r="A199" s="208"/>
      <c r="B199" s="209"/>
      <c r="C199" s="209"/>
      <c r="D199" s="210"/>
      <c r="E199" s="5"/>
      <c r="F199" s="6"/>
      <c r="G199" s="104"/>
      <c r="H199" s="103"/>
      <c r="I199" s="83">
        <f t="shared" si="14"/>
        <v>0</v>
      </c>
    </row>
    <row r="200" spans="1:9" s="41" customFormat="1">
      <c r="A200" s="225" t="s">
        <v>1</v>
      </c>
      <c r="B200" s="225"/>
      <c r="C200" s="225"/>
      <c r="D200" s="225"/>
      <c r="E200" s="225"/>
      <c r="F200" s="225"/>
      <c r="G200" s="225"/>
      <c r="H200" s="225"/>
      <c r="I200" s="82">
        <f>SUM(I196:I199)</f>
        <v>0</v>
      </c>
    </row>
    <row r="201" spans="1:9" s="41" customFormat="1">
      <c r="A201" s="10"/>
      <c r="B201" s="10"/>
      <c r="C201" s="10"/>
      <c r="D201" s="10"/>
      <c r="E201" s="10"/>
      <c r="F201" s="10"/>
      <c r="G201" s="43"/>
      <c r="H201" s="10"/>
      <c r="I201" s="10"/>
    </row>
    <row r="202" spans="1:9" s="41" customFormat="1">
      <c r="A202" s="78" t="s">
        <v>117</v>
      </c>
      <c r="B202" s="77"/>
      <c r="C202" s="77"/>
      <c r="D202" s="77"/>
      <c r="E202" s="77"/>
      <c r="F202" s="77"/>
      <c r="G202" s="77"/>
      <c r="H202" s="77"/>
      <c r="I202" s="79">
        <f>I191-I200</f>
        <v>0</v>
      </c>
    </row>
    <row r="203" spans="1:9" s="41" customFormat="1">
      <c r="A203" s="149"/>
      <c r="B203" s="149"/>
      <c r="C203" s="149"/>
      <c r="D203" s="149"/>
      <c r="E203" s="149"/>
      <c r="F203" s="149"/>
      <c r="G203" s="149"/>
      <c r="H203" s="149"/>
      <c r="I203" s="149"/>
    </row>
    <row r="204" spans="1:9" s="41" customFormat="1">
      <c r="A204" s="214" t="str">
        <f>'2. G por Categ_Activ_y_Anualid'!$A$9</f>
        <v>4. Servicios y expertos externos</v>
      </c>
      <c r="B204" s="215"/>
      <c r="C204" s="215"/>
      <c r="D204" s="215"/>
      <c r="E204" s="215"/>
      <c r="F204" s="215"/>
      <c r="G204" s="215"/>
      <c r="H204" s="215"/>
      <c r="I204" s="215"/>
    </row>
    <row r="205" spans="1:9" s="41" customFormat="1" ht="30">
      <c r="A205" s="38" t="s">
        <v>30</v>
      </c>
      <c r="B205" s="38"/>
      <c r="C205" s="38"/>
      <c r="D205" s="38"/>
      <c r="E205" s="38" t="s">
        <v>106</v>
      </c>
      <c r="F205" s="39" t="s">
        <v>27</v>
      </c>
      <c r="G205" s="40" t="s">
        <v>31</v>
      </c>
      <c r="H205" s="39" t="s">
        <v>96</v>
      </c>
      <c r="I205" s="39" t="s">
        <v>28</v>
      </c>
    </row>
    <row r="206" spans="1:9" s="41" customFormat="1">
      <c r="A206" s="99"/>
      <c r="B206" s="101"/>
      <c r="C206" s="101"/>
      <c r="D206" s="102"/>
      <c r="E206" s="5"/>
      <c r="F206" s="6"/>
      <c r="G206" s="95"/>
      <c r="H206" s="92"/>
      <c r="I206" s="7">
        <f>ROUND(H206*G206*F206,2)</f>
        <v>0</v>
      </c>
    </row>
    <row r="207" spans="1:9" s="29" customFormat="1">
      <c r="A207" s="99"/>
      <c r="B207" s="101"/>
      <c r="C207" s="101"/>
      <c r="D207" s="102"/>
      <c r="E207" s="5"/>
      <c r="F207" s="6"/>
      <c r="G207" s="95"/>
      <c r="H207" s="92"/>
      <c r="I207" s="7">
        <f t="shared" ref="I207:I213" si="15">ROUND(H207*G207*F207,2)</f>
        <v>0</v>
      </c>
    </row>
    <row r="208" spans="1:9">
      <c r="A208" s="99"/>
      <c r="B208" s="101"/>
      <c r="C208" s="101"/>
      <c r="D208" s="102"/>
      <c r="E208" s="5"/>
      <c r="F208" s="6"/>
      <c r="G208" s="95"/>
      <c r="H208" s="92"/>
      <c r="I208" s="7">
        <f t="shared" si="15"/>
        <v>0</v>
      </c>
    </row>
    <row r="209" spans="1:9">
      <c r="A209" s="99"/>
      <c r="B209" s="101"/>
      <c r="C209" s="101"/>
      <c r="D209" s="102"/>
      <c r="E209" s="5"/>
      <c r="F209" s="6"/>
      <c r="G209" s="95"/>
      <c r="H209" s="92"/>
      <c r="I209" s="7">
        <f t="shared" si="15"/>
        <v>0</v>
      </c>
    </row>
    <row r="210" spans="1:9" s="41" customFormat="1">
      <c r="A210" s="99"/>
      <c r="B210" s="101"/>
      <c r="C210" s="101"/>
      <c r="D210" s="102"/>
      <c r="E210" s="5"/>
      <c r="F210" s="6"/>
      <c r="G210" s="95"/>
      <c r="H210" s="92"/>
      <c r="I210" s="7">
        <f t="shared" si="15"/>
        <v>0</v>
      </c>
    </row>
    <row r="211" spans="1:9" s="41" customFormat="1">
      <c r="A211" s="99"/>
      <c r="B211" s="101"/>
      <c r="C211" s="101"/>
      <c r="D211" s="102"/>
      <c r="E211" s="5"/>
      <c r="F211" s="6"/>
      <c r="G211" s="95"/>
      <c r="H211" s="92"/>
      <c r="I211" s="7">
        <f t="shared" si="15"/>
        <v>0</v>
      </c>
    </row>
    <row r="212" spans="1:9" s="41" customFormat="1">
      <c r="A212" s="99"/>
      <c r="B212" s="101"/>
      <c r="C212" s="101"/>
      <c r="D212" s="102"/>
      <c r="E212" s="5"/>
      <c r="F212" s="6"/>
      <c r="G212" s="95"/>
      <c r="H212" s="92"/>
      <c r="I212" s="7">
        <f t="shared" si="15"/>
        <v>0</v>
      </c>
    </row>
    <row r="213" spans="1:9" s="41" customFormat="1">
      <c r="A213" s="99"/>
      <c r="B213" s="101"/>
      <c r="C213" s="101"/>
      <c r="D213" s="102"/>
      <c r="E213" s="5"/>
      <c r="F213" s="6"/>
      <c r="G213" s="95"/>
      <c r="H213" s="92"/>
      <c r="I213" s="7">
        <f t="shared" si="15"/>
        <v>0</v>
      </c>
    </row>
    <row r="214" spans="1:9" s="41" customFormat="1">
      <c r="A214" s="229" t="s">
        <v>1</v>
      </c>
      <c r="B214" s="229"/>
      <c r="C214" s="229"/>
      <c r="D214" s="229"/>
      <c r="E214" s="229"/>
      <c r="F214" s="229"/>
      <c r="G214" s="229"/>
      <c r="H214" s="229"/>
      <c r="I214" s="42">
        <f>SUM(I206:I213)</f>
        <v>0</v>
      </c>
    </row>
    <row r="215" spans="1:9" s="41" customFormat="1">
      <c r="A215" s="221"/>
      <c r="B215" s="221"/>
      <c r="C215" s="221"/>
      <c r="D215" s="221"/>
      <c r="E215" s="221"/>
      <c r="F215" s="221"/>
      <c r="G215" s="221"/>
      <c r="H215" s="221"/>
      <c r="I215" s="221"/>
    </row>
    <row r="216" spans="1:9" s="41" customFormat="1">
      <c r="A216" s="73" t="s">
        <v>110</v>
      </c>
      <c r="B216" s="73"/>
      <c r="C216" s="73"/>
      <c r="D216" s="73"/>
      <c r="E216" s="73"/>
      <c r="F216" s="73"/>
      <c r="G216" s="74"/>
      <c r="H216" s="73"/>
      <c r="I216" s="73"/>
    </row>
    <row r="217" spans="1:9" s="41" customFormat="1">
      <c r="A217" s="75"/>
      <c r="B217" s="76"/>
      <c r="C217" s="76"/>
      <c r="D217" s="76"/>
      <c r="E217" s="76"/>
      <c r="F217" s="76"/>
      <c r="G217" s="76"/>
      <c r="H217" s="76"/>
      <c r="I217" s="76"/>
    </row>
    <row r="218" spans="1:9" s="41" customFormat="1" ht="15" customHeight="1">
      <c r="A218" s="226" t="s">
        <v>111</v>
      </c>
      <c r="B218" s="227"/>
      <c r="C218" s="227"/>
      <c r="D218" s="228"/>
      <c r="E218" s="80" t="s">
        <v>106</v>
      </c>
      <c r="F218" s="81" t="s">
        <v>27</v>
      </c>
      <c r="G218" s="238" t="s">
        <v>31</v>
      </c>
      <c r="H218" s="239"/>
      <c r="I218" s="81" t="s">
        <v>1</v>
      </c>
    </row>
    <row r="219" spans="1:9" s="41" customFormat="1">
      <c r="A219" s="208"/>
      <c r="B219" s="209"/>
      <c r="C219" s="209"/>
      <c r="D219" s="210"/>
      <c r="E219" s="5"/>
      <c r="F219" s="6"/>
      <c r="G219" s="104"/>
      <c r="H219" s="103"/>
      <c r="I219" s="83">
        <f>ROUND(F219*G219,2)</f>
        <v>0</v>
      </c>
    </row>
    <row r="220" spans="1:9" s="41" customFormat="1">
      <c r="A220" s="208"/>
      <c r="B220" s="209"/>
      <c r="C220" s="209"/>
      <c r="D220" s="210"/>
      <c r="E220" s="5"/>
      <c r="F220" s="6"/>
      <c r="G220" s="104"/>
      <c r="H220" s="103"/>
      <c r="I220" s="83">
        <f t="shared" ref="I220:I222" si="16">ROUND(F220*G220,2)</f>
        <v>0</v>
      </c>
    </row>
    <row r="221" spans="1:9" s="41" customFormat="1">
      <c r="A221" s="208"/>
      <c r="B221" s="209"/>
      <c r="C221" s="209"/>
      <c r="D221" s="210"/>
      <c r="E221" s="5"/>
      <c r="F221" s="6"/>
      <c r="G221" s="104"/>
      <c r="H221" s="103"/>
      <c r="I221" s="83">
        <f t="shared" si="16"/>
        <v>0</v>
      </c>
    </row>
    <row r="222" spans="1:9" s="41" customFormat="1">
      <c r="A222" s="208"/>
      <c r="B222" s="209"/>
      <c r="C222" s="209"/>
      <c r="D222" s="210"/>
      <c r="E222" s="5"/>
      <c r="F222" s="6"/>
      <c r="G222" s="104"/>
      <c r="H222" s="103"/>
      <c r="I222" s="83">
        <f t="shared" si="16"/>
        <v>0</v>
      </c>
    </row>
    <row r="223" spans="1:9" s="41" customFormat="1">
      <c r="A223" s="225" t="s">
        <v>1</v>
      </c>
      <c r="B223" s="225"/>
      <c r="C223" s="225"/>
      <c r="D223" s="225"/>
      <c r="E223" s="225"/>
      <c r="F223" s="225"/>
      <c r="G223" s="225"/>
      <c r="H223" s="225"/>
      <c r="I223" s="82">
        <f>SUM(I219:I222)</f>
        <v>0</v>
      </c>
    </row>
    <row r="224" spans="1:9" s="41" customFormat="1">
      <c r="A224" s="10"/>
      <c r="B224" s="10"/>
      <c r="C224" s="10"/>
      <c r="D224" s="10"/>
      <c r="E224" s="10"/>
      <c r="F224" s="10"/>
      <c r="G224" s="43"/>
      <c r="H224" s="10"/>
      <c r="I224" s="10"/>
    </row>
    <row r="225" spans="1:9" s="41" customFormat="1">
      <c r="A225" s="78" t="s">
        <v>119</v>
      </c>
      <c r="B225" s="77"/>
      <c r="C225" s="77"/>
      <c r="D225" s="77"/>
      <c r="E225" s="77"/>
      <c r="F225" s="77"/>
      <c r="G225" s="77"/>
      <c r="H225" s="77"/>
      <c r="I225" s="79">
        <f>I214-I223</f>
        <v>0</v>
      </c>
    </row>
    <row r="226" spans="1:9" s="41" customFormat="1">
      <c r="A226" s="149"/>
      <c r="B226" s="149"/>
      <c r="C226" s="149"/>
      <c r="D226" s="149"/>
      <c r="E226" s="149"/>
      <c r="F226" s="149"/>
      <c r="G226" s="149"/>
      <c r="H226" s="149"/>
      <c r="I226" s="149"/>
    </row>
    <row r="227" spans="1:9" s="41" customFormat="1">
      <c r="A227" s="14" t="str">
        <f>'2. G por Categ_Activ_y_Anualid'!$A$10</f>
        <v>5. Equipamientos</v>
      </c>
      <c r="B227" s="30"/>
      <c r="C227" s="30"/>
      <c r="D227" s="30"/>
      <c r="E227" s="30"/>
      <c r="F227" s="30"/>
      <c r="G227" s="37"/>
      <c r="H227" s="30"/>
      <c r="I227" s="30"/>
    </row>
    <row r="228" spans="1:9" s="41" customFormat="1" ht="30">
      <c r="A228" s="38" t="s">
        <v>30</v>
      </c>
      <c r="B228" s="38"/>
      <c r="C228" s="38"/>
      <c r="D228" s="38"/>
      <c r="E228" s="38" t="s">
        <v>106</v>
      </c>
      <c r="F228" s="39" t="s">
        <v>27</v>
      </c>
      <c r="G228" s="40" t="s">
        <v>31</v>
      </c>
      <c r="H228" s="39" t="s">
        <v>96</v>
      </c>
      <c r="I228" s="39" t="s">
        <v>28</v>
      </c>
    </row>
    <row r="229" spans="1:9" s="41" customFormat="1">
      <c r="A229" s="99"/>
      <c r="B229" s="101"/>
      <c r="C229" s="101"/>
      <c r="D229" s="102"/>
      <c r="E229" s="100"/>
      <c r="F229" s="6"/>
      <c r="G229" s="11"/>
      <c r="H229" s="92"/>
      <c r="I229" s="7">
        <f>ROUND(H229*G229*F229,2)</f>
        <v>0</v>
      </c>
    </row>
    <row r="230" spans="1:9" s="29" customFormat="1">
      <c r="A230" s="99"/>
      <c r="B230" s="101"/>
      <c r="C230" s="101"/>
      <c r="D230" s="102"/>
      <c r="E230" s="100"/>
      <c r="F230" s="6"/>
      <c r="G230" s="11"/>
      <c r="H230" s="92"/>
      <c r="I230" s="7">
        <f t="shared" ref="I230:I236" si="17">ROUND(H230*G230*F230,2)</f>
        <v>0</v>
      </c>
    </row>
    <row r="231" spans="1:9">
      <c r="A231" s="99"/>
      <c r="B231" s="101"/>
      <c r="C231" s="101"/>
      <c r="D231" s="102"/>
      <c r="E231" s="100"/>
      <c r="F231" s="6"/>
      <c r="G231" s="11"/>
      <c r="H231" s="92"/>
      <c r="I231" s="7">
        <f t="shared" si="17"/>
        <v>0</v>
      </c>
    </row>
    <row r="232" spans="1:9">
      <c r="A232" s="99"/>
      <c r="B232" s="101"/>
      <c r="C232" s="101"/>
      <c r="D232" s="102"/>
      <c r="E232" s="100"/>
      <c r="F232" s="6"/>
      <c r="G232" s="11"/>
      <c r="H232" s="92"/>
      <c r="I232" s="7">
        <f t="shared" si="17"/>
        <v>0</v>
      </c>
    </row>
    <row r="233" spans="1:9" s="41" customFormat="1">
      <c r="A233" s="99"/>
      <c r="B233" s="101"/>
      <c r="C233" s="101"/>
      <c r="D233" s="102"/>
      <c r="E233" s="100"/>
      <c r="F233" s="6"/>
      <c r="G233" s="11"/>
      <c r="H233" s="92"/>
      <c r="I233" s="7">
        <f t="shared" si="17"/>
        <v>0</v>
      </c>
    </row>
    <row r="234" spans="1:9" s="41" customFormat="1">
      <c r="A234" s="99"/>
      <c r="B234" s="101"/>
      <c r="C234" s="101"/>
      <c r="D234" s="102"/>
      <c r="E234" s="100"/>
      <c r="F234" s="6"/>
      <c r="G234" s="11"/>
      <c r="H234" s="92"/>
      <c r="I234" s="7">
        <f t="shared" si="17"/>
        <v>0</v>
      </c>
    </row>
    <row r="235" spans="1:9" s="41" customFormat="1">
      <c r="A235" s="99"/>
      <c r="B235" s="101"/>
      <c r="C235" s="101"/>
      <c r="D235" s="102"/>
      <c r="E235" s="100"/>
      <c r="F235" s="6"/>
      <c r="G235" s="11"/>
      <c r="H235" s="92"/>
      <c r="I235" s="7">
        <f t="shared" si="17"/>
        <v>0</v>
      </c>
    </row>
    <row r="236" spans="1:9" s="41" customFormat="1">
      <c r="A236" s="99"/>
      <c r="B236" s="101"/>
      <c r="C236" s="101"/>
      <c r="D236" s="102"/>
      <c r="E236" s="100"/>
      <c r="F236" s="6"/>
      <c r="G236" s="11"/>
      <c r="H236" s="92"/>
      <c r="I236" s="7">
        <f t="shared" si="17"/>
        <v>0</v>
      </c>
    </row>
    <row r="237" spans="1:9" s="41" customFormat="1">
      <c r="A237" s="229" t="s">
        <v>1</v>
      </c>
      <c r="B237" s="229"/>
      <c r="C237" s="229"/>
      <c r="D237" s="229"/>
      <c r="E237" s="229"/>
      <c r="F237" s="229"/>
      <c r="G237" s="229"/>
      <c r="H237" s="229"/>
      <c r="I237" s="42">
        <f>SUM(I229:I236)</f>
        <v>0</v>
      </c>
    </row>
    <row r="238" spans="1:9" s="41" customFormat="1">
      <c r="A238" s="221"/>
      <c r="B238" s="221"/>
      <c r="C238" s="221"/>
      <c r="D238" s="221"/>
      <c r="E238" s="221"/>
      <c r="F238" s="221"/>
      <c r="G238" s="221"/>
      <c r="H238" s="221"/>
      <c r="I238" s="221"/>
    </row>
    <row r="239" spans="1:9" s="41" customFormat="1">
      <c r="A239" s="73" t="s">
        <v>110</v>
      </c>
      <c r="B239" s="73"/>
      <c r="C239" s="73"/>
      <c r="D239" s="73"/>
      <c r="E239" s="73"/>
      <c r="F239" s="73"/>
      <c r="G239" s="74"/>
      <c r="H239" s="73"/>
      <c r="I239" s="73"/>
    </row>
    <row r="240" spans="1:9" s="41" customFormat="1">
      <c r="A240" s="75"/>
      <c r="B240" s="76"/>
      <c r="C240" s="76"/>
      <c r="D240" s="76"/>
      <c r="E240" s="76"/>
      <c r="F240" s="76"/>
      <c r="G240" s="76"/>
      <c r="H240" s="76"/>
      <c r="I240" s="76"/>
    </row>
    <row r="241" spans="1:9" s="41" customFormat="1" ht="15" customHeight="1">
      <c r="A241" s="226" t="s">
        <v>111</v>
      </c>
      <c r="B241" s="227"/>
      <c r="C241" s="227"/>
      <c r="D241" s="228"/>
      <c r="E241" s="80" t="s">
        <v>106</v>
      </c>
      <c r="F241" s="81" t="s">
        <v>27</v>
      </c>
      <c r="G241" s="238" t="s">
        <v>31</v>
      </c>
      <c r="H241" s="239"/>
      <c r="I241" s="81" t="s">
        <v>1</v>
      </c>
    </row>
    <row r="242" spans="1:9" s="41" customFormat="1">
      <c r="A242" s="208"/>
      <c r="B242" s="209"/>
      <c r="C242" s="209"/>
      <c r="D242" s="210"/>
      <c r="E242" s="5"/>
      <c r="F242" s="6"/>
      <c r="G242" s="104"/>
      <c r="H242" s="103"/>
      <c r="I242" s="83">
        <f>ROUND(F242*G242,2)</f>
        <v>0</v>
      </c>
    </row>
    <row r="243" spans="1:9" s="41" customFormat="1">
      <c r="A243" s="208"/>
      <c r="B243" s="209"/>
      <c r="C243" s="209"/>
      <c r="D243" s="210"/>
      <c r="E243" s="5"/>
      <c r="F243" s="6"/>
      <c r="G243" s="104"/>
      <c r="H243" s="103"/>
      <c r="I243" s="83">
        <f t="shared" ref="I243:I245" si="18">ROUND(F243*G243,2)</f>
        <v>0</v>
      </c>
    </row>
    <row r="244" spans="1:9" s="41" customFormat="1">
      <c r="A244" s="208"/>
      <c r="B244" s="209"/>
      <c r="C244" s="209"/>
      <c r="D244" s="210"/>
      <c r="E244" s="5"/>
      <c r="F244" s="6"/>
      <c r="G244" s="104"/>
      <c r="H244" s="103"/>
      <c r="I244" s="83">
        <f t="shared" si="18"/>
        <v>0</v>
      </c>
    </row>
    <row r="245" spans="1:9" s="41" customFormat="1">
      <c r="A245" s="208"/>
      <c r="B245" s="209"/>
      <c r="C245" s="209"/>
      <c r="D245" s="210"/>
      <c r="E245" s="5"/>
      <c r="F245" s="6"/>
      <c r="G245" s="104"/>
      <c r="H245" s="103"/>
      <c r="I245" s="83">
        <f t="shared" si="18"/>
        <v>0</v>
      </c>
    </row>
    <row r="246" spans="1:9" s="41" customFormat="1">
      <c r="A246" s="225" t="s">
        <v>1</v>
      </c>
      <c r="B246" s="225"/>
      <c r="C246" s="225"/>
      <c r="D246" s="225"/>
      <c r="E246" s="225"/>
      <c r="F246" s="225"/>
      <c r="G246" s="225"/>
      <c r="H246" s="225"/>
      <c r="I246" s="82">
        <f>SUM(I242:I245)</f>
        <v>0</v>
      </c>
    </row>
    <row r="247" spans="1:9" s="41" customFormat="1">
      <c r="A247" s="10"/>
      <c r="B247" s="10"/>
      <c r="C247" s="10"/>
      <c r="D247" s="10"/>
      <c r="E247" s="10"/>
      <c r="F247" s="10"/>
      <c r="G247" s="43"/>
      <c r="H247" s="10"/>
      <c r="I247" s="10"/>
    </row>
    <row r="248" spans="1:9" s="41" customFormat="1">
      <c r="A248" s="78" t="s">
        <v>120</v>
      </c>
      <c r="B248" s="77"/>
      <c r="C248" s="77"/>
      <c r="D248" s="77"/>
      <c r="E248" s="77"/>
      <c r="F248" s="77"/>
      <c r="G248" s="77"/>
      <c r="H248" s="77"/>
      <c r="I248" s="79">
        <f>I237-I246</f>
        <v>0</v>
      </c>
    </row>
    <row r="249" spans="1:9" s="41" customFormat="1">
      <c r="A249" s="149"/>
      <c r="B249" s="149"/>
      <c r="C249" s="149"/>
      <c r="D249" s="149"/>
      <c r="E249" s="149"/>
      <c r="F249" s="149"/>
      <c r="G249" s="149"/>
      <c r="H249" s="149"/>
      <c r="I249" s="149"/>
    </row>
    <row r="250" spans="1:9" s="41" customFormat="1">
      <c r="A250" s="240" t="s">
        <v>121</v>
      </c>
      <c r="B250" s="240"/>
      <c r="C250" s="240"/>
      <c r="D250" s="240"/>
      <c r="E250" s="240"/>
      <c r="F250" s="240"/>
      <c r="G250" s="240"/>
      <c r="H250" s="240"/>
      <c r="I250" s="48">
        <f>I175+I179+I202+I225+I248</f>
        <v>0</v>
      </c>
    </row>
    <row r="251" spans="1:9" s="41" customFormat="1">
      <c r="A251" s="222"/>
      <c r="B251" s="222"/>
      <c r="C251" s="222"/>
      <c r="D251" s="222"/>
      <c r="E251" s="222"/>
      <c r="F251" s="222"/>
      <c r="G251" s="222"/>
      <c r="H251" s="222"/>
      <c r="I251" s="222"/>
    </row>
    <row r="252" spans="1:9" s="29" customFormat="1">
      <c r="A252" s="33" t="str">
        <f>'1. Resumen'!A2</f>
        <v>XXX_ACRÓNIMO_E/P</v>
      </c>
      <c r="B252" s="34"/>
      <c r="C252" s="34"/>
      <c r="D252" s="34"/>
      <c r="E252" s="34"/>
      <c r="F252" s="34"/>
      <c r="G252" s="35"/>
      <c r="H252" s="34"/>
      <c r="I252" s="34"/>
    </row>
    <row r="253" spans="1:9">
      <c r="A253" s="36" t="s">
        <v>108</v>
      </c>
      <c r="B253" s="36"/>
      <c r="C253" s="202" t="str">
        <f>'1. Resumen'!$C$7</f>
        <v>Beneficiario 2</v>
      </c>
      <c r="D253" s="203"/>
      <c r="E253" s="203"/>
      <c r="F253" s="203"/>
      <c r="G253" s="203"/>
      <c r="H253" s="203"/>
      <c r="I253" s="204"/>
    </row>
    <row r="254" spans="1:9" ht="15" customHeight="1">
      <c r="A254" s="36" t="s">
        <v>4</v>
      </c>
      <c r="B254" s="36"/>
      <c r="C254" s="205" t="str">
        <f>'1. Resumen'!B32</f>
        <v>Título de la Actividad 3</v>
      </c>
      <c r="D254" s="206"/>
      <c r="E254" s="206"/>
      <c r="F254" s="206"/>
      <c r="G254" s="206"/>
      <c r="H254" s="206"/>
      <c r="I254" s="207"/>
    </row>
    <row r="255" spans="1:9">
      <c r="A255" s="222"/>
      <c r="B255" s="222"/>
      <c r="C255" s="222"/>
      <c r="D255" s="222"/>
      <c r="E255" s="222"/>
      <c r="F255" s="222"/>
      <c r="G255" s="222"/>
      <c r="H255" s="222"/>
      <c r="I255" s="222"/>
    </row>
    <row r="256" spans="1:9" s="41" customFormat="1">
      <c r="A256" s="14" t="str">
        <f>'2. G por Categ_Activ_y_Anualid'!$A$6</f>
        <v>1. Personal directo</v>
      </c>
      <c r="B256" s="30"/>
      <c r="C256" s="30"/>
      <c r="D256" s="30"/>
      <c r="E256" s="30"/>
      <c r="F256" s="30"/>
      <c r="G256" s="37"/>
      <c r="H256" s="30"/>
      <c r="I256" s="30"/>
    </row>
    <row r="257" spans="1:9" s="41" customFormat="1" ht="60">
      <c r="A257" s="38" t="s">
        <v>93</v>
      </c>
      <c r="B257" s="38" t="s">
        <v>94</v>
      </c>
      <c r="C257" s="64" t="s">
        <v>105</v>
      </c>
      <c r="D257" s="64" t="s">
        <v>95</v>
      </c>
      <c r="E257" s="64" t="s">
        <v>96</v>
      </c>
      <c r="F257" s="39" t="s">
        <v>97</v>
      </c>
      <c r="G257" s="40" t="s">
        <v>98</v>
      </c>
      <c r="H257" s="39" t="s">
        <v>99</v>
      </c>
      <c r="I257" s="39" t="s">
        <v>28</v>
      </c>
    </row>
    <row r="258" spans="1:9" s="41" customFormat="1">
      <c r="A258" s="5"/>
      <c r="B258" s="5"/>
      <c r="C258" s="5"/>
      <c r="D258" s="94"/>
      <c r="E258" s="90"/>
      <c r="F258" s="6"/>
      <c r="G258" s="11"/>
      <c r="H258" s="8"/>
      <c r="I258" s="7">
        <f t="shared" ref="I258:I265" si="19">ROUND(IF(D258&gt;0,D258*E258*A258,H258*G258*A258),2)</f>
        <v>0</v>
      </c>
    </row>
    <row r="259" spans="1:9" s="41" customFormat="1">
      <c r="A259" s="5"/>
      <c r="B259" s="5"/>
      <c r="C259" s="5"/>
      <c r="D259" s="94"/>
      <c r="E259" s="90"/>
      <c r="F259" s="6"/>
      <c r="G259" s="11"/>
      <c r="H259" s="8"/>
      <c r="I259" s="7">
        <f t="shared" si="19"/>
        <v>0</v>
      </c>
    </row>
    <row r="260" spans="1:9" s="41" customFormat="1">
      <c r="A260" s="5"/>
      <c r="B260" s="5"/>
      <c r="C260" s="5"/>
      <c r="D260" s="94"/>
      <c r="E260" s="90"/>
      <c r="F260" s="6"/>
      <c r="G260" s="11"/>
      <c r="H260" s="8"/>
      <c r="I260" s="7">
        <f t="shared" si="19"/>
        <v>0</v>
      </c>
    </row>
    <row r="261" spans="1:9" s="41" customFormat="1">
      <c r="A261" s="5"/>
      <c r="B261" s="5"/>
      <c r="C261" s="5"/>
      <c r="D261" s="5"/>
      <c r="E261" s="5"/>
      <c r="F261" s="6"/>
      <c r="G261" s="11"/>
      <c r="H261" s="8"/>
      <c r="I261" s="7">
        <f t="shared" si="19"/>
        <v>0</v>
      </c>
    </row>
    <row r="262" spans="1:9" s="41" customFormat="1">
      <c r="A262" s="5"/>
      <c r="B262" s="5"/>
      <c r="C262" s="5"/>
      <c r="D262" s="5"/>
      <c r="E262" s="5"/>
      <c r="F262" s="6"/>
      <c r="G262" s="11"/>
      <c r="H262" s="8"/>
      <c r="I262" s="7">
        <f t="shared" si="19"/>
        <v>0</v>
      </c>
    </row>
    <row r="263" spans="1:9" s="41" customFormat="1">
      <c r="A263" s="5"/>
      <c r="B263" s="5"/>
      <c r="C263" s="5"/>
      <c r="D263" s="5"/>
      <c r="E263" s="5"/>
      <c r="F263" s="6"/>
      <c r="G263" s="11"/>
      <c r="H263" s="8"/>
      <c r="I263" s="7">
        <f t="shared" si="19"/>
        <v>0</v>
      </c>
    </row>
    <row r="264" spans="1:9" s="29" customFormat="1">
      <c r="A264" s="5"/>
      <c r="B264" s="5"/>
      <c r="C264" s="5"/>
      <c r="D264" s="5"/>
      <c r="E264" s="5"/>
      <c r="F264" s="6"/>
      <c r="G264" s="11"/>
      <c r="H264" s="8"/>
      <c r="I264" s="7">
        <f t="shared" si="19"/>
        <v>0</v>
      </c>
    </row>
    <row r="265" spans="1:9">
      <c r="A265" s="5"/>
      <c r="B265" s="5"/>
      <c r="C265" s="5"/>
      <c r="D265" s="5"/>
      <c r="E265" s="5"/>
      <c r="F265" s="6"/>
      <c r="G265" s="11"/>
      <c r="H265" s="8"/>
      <c r="I265" s="7">
        <f t="shared" si="19"/>
        <v>0</v>
      </c>
    </row>
    <row r="266" spans="1:9" s="29" customFormat="1">
      <c r="A266" s="229" t="s">
        <v>1</v>
      </c>
      <c r="B266" s="229"/>
      <c r="C266" s="229"/>
      <c r="D266" s="229"/>
      <c r="E266" s="229"/>
      <c r="F266" s="229"/>
      <c r="G266" s="229"/>
      <c r="H266" s="229"/>
      <c r="I266" s="42">
        <f>SUM(I258:I265)</f>
        <v>0</v>
      </c>
    </row>
    <row r="267" spans="1:9" s="29" customFormat="1">
      <c r="A267" s="222"/>
      <c r="B267" s="222"/>
      <c r="C267" s="222"/>
      <c r="D267" s="222"/>
      <c r="E267" s="222"/>
      <c r="F267" s="222"/>
      <c r="G267" s="222"/>
      <c r="H267" s="222"/>
      <c r="I267" s="222"/>
    </row>
    <row r="268" spans="1:9" s="41" customFormat="1">
      <c r="A268" s="73" t="s">
        <v>110</v>
      </c>
      <c r="B268" s="73"/>
      <c r="C268" s="73"/>
      <c r="D268" s="73"/>
      <c r="E268" s="73"/>
      <c r="F268" s="73"/>
      <c r="G268" s="74"/>
      <c r="H268" s="73"/>
      <c r="I268" s="73"/>
    </row>
    <row r="269" spans="1:9" s="41" customFormat="1">
      <c r="A269" s="75"/>
      <c r="B269" s="76"/>
      <c r="C269" s="76"/>
      <c r="D269" s="76"/>
      <c r="E269" s="76"/>
      <c r="F269" s="76"/>
      <c r="G269" s="76"/>
      <c r="H269" s="76"/>
      <c r="I269" s="76"/>
    </row>
    <row r="270" spans="1:9" s="41" customFormat="1" ht="15" customHeight="1">
      <c r="A270" s="226" t="s">
        <v>111</v>
      </c>
      <c r="B270" s="227"/>
      <c r="C270" s="227"/>
      <c r="D270" s="228"/>
      <c r="E270" s="80" t="s">
        <v>106</v>
      </c>
      <c r="F270" s="81" t="s">
        <v>27</v>
      </c>
      <c r="G270" s="238" t="s">
        <v>31</v>
      </c>
      <c r="H270" s="239"/>
      <c r="I270" s="81" t="s">
        <v>1</v>
      </c>
    </row>
    <row r="271" spans="1:9" s="41" customFormat="1">
      <c r="A271" s="208"/>
      <c r="B271" s="209"/>
      <c r="C271" s="209"/>
      <c r="D271" s="210"/>
      <c r="E271" s="5"/>
      <c r="F271" s="6"/>
      <c r="G271" s="104"/>
      <c r="H271" s="103"/>
      <c r="I271" s="83">
        <f>ROUND(F271*G271,2)</f>
        <v>0</v>
      </c>
    </row>
    <row r="272" spans="1:9" s="41" customFormat="1">
      <c r="A272" s="208"/>
      <c r="B272" s="209"/>
      <c r="C272" s="209"/>
      <c r="D272" s="210"/>
      <c r="E272" s="5"/>
      <c r="F272" s="6"/>
      <c r="G272" s="104"/>
      <c r="H272" s="103"/>
      <c r="I272" s="83">
        <f t="shared" ref="I272:I274" si="20">ROUND(F272*G272,2)</f>
        <v>0</v>
      </c>
    </row>
    <row r="273" spans="1:9" s="41" customFormat="1">
      <c r="A273" s="208"/>
      <c r="B273" s="209"/>
      <c r="C273" s="209"/>
      <c r="D273" s="210"/>
      <c r="E273" s="5"/>
      <c r="F273" s="6"/>
      <c r="G273" s="104"/>
      <c r="H273" s="103"/>
      <c r="I273" s="83">
        <f t="shared" si="20"/>
        <v>0</v>
      </c>
    </row>
    <row r="274" spans="1:9" s="41" customFormat="1">
      <c r="A274" s="208"/>
      <c r="B274" s="209"/>
      <c r="C274" s="209"/>
      <c r="D274" s="210"/>
      <c r="E274" s="5"/>
      <c r="F274" s="6"/>
      <c r="G274" s="104"/>
      <c r="H274" s="103"/>
      <c r="I274" s="83">
        <f t="shared" si="20"/>
        <v>0</v>
      </c>
    </row>
    <row r="275" spans="1:9" s="41" customFormat="1">
      <c r="A275" s="225" t="s">
        <v>1</v>
      </c>
      <c r="B275" s="225"/>
      <c r="C275" s="225"/>
      <c r="D275" s="225"/>
      <c r="E275" s="225"/>
      <c r="F275" s="225"/>
      <c r="G275" s="225"/>
      <c r="H275" s="225"/>
      <c r="I275" s="82">
        <f>SUM(I271:I274)</f>
        <v>0</v>
      </c>
    </row>
    <row r="276" spans="1:9" s="41" customFormat="1">
      <c r="A276" s="10"/>
      <c r="B276" s="10"/>
      <c r="C276" s="10"/>
      <c r="D276" s="10"/>
      <c r="E276" s="10"/>
      <c r="F276" s="10"/>
      <c r="G276" s="43"/>
      <c r="H276" s="10"/>
      <c r="I276" s="10"/>
    </row>
    <row r="277" spans="1:9" s="41" customFormat="1">
      <c r="A277" s="78" t="s">
        <v>122</v>
      </c>
      <c r="B277" s="77"/>
      <c r="C277" s="77"/>
      <c r="D277" s="77"/>
      <c r="E277" s="77"/>
      <c r="F277" s="77"/>
      <c r="G277" s="77"/>
      <c r="H277" s="77"/>
      <c r="I277" s="79">
        <f>I266-I275</f>
        <v>0</v>
      </c>
    </row>
    <row r="278" spans="1:9" s="29" customFormat="1">
      <c r="A278" s="84"/>
      <c r="B278" s="84"/>
      <c r="C278" s="84"/>
      <c r="D278" s="84"/>
      <c r="E278" s="84"/>
      <c r="F278" s="84"/>
      <c r="G278" s="84"/>
      <c r="H278" s="84"/>
      <c r="I278" s="84"/>
    </row>
    <row r="279" spans="1:9">
      <c r="A279" s="223" t="str">
        <f>'2. G por Categ_Activ_y_Anualid'!$A$7</f>
        <v>2. Gastos de oficina y administrativos</v>
      </c>
      <c r="B279" s="224"/>
      <c r="C279" s="224"/>
      <c r="D279" s="224"/>
      <c r="E279" s="224"/>
      <c r="F279" s="224"/>
      <c r="G279" s="224"/>
      <c r="H279" s="224"/>
      <c r="I279" s="224"/>
    </row>
    <row r="280" spans="1:9">
      <c r="A280" s="38" t="s">
        <v>30</v>
      </c>
      <c r="B280" s="38"/>
      <c r="C280" s="38"/>
      <c r="D280" s="38"/>
      <c r="E280" s="38"/>
      <c r="F280" s="39"/>
      <c r="G280" s="40"/>
      <c r="H280" s="39"/>
      <c r="I280" s="39" t="s">
        <v>28</v>
      </c>
    </row>
    <row r="281" spans="1:9">
      <c r="A281" s="211" t="s">
        <v>85</v>
      </c>
      <c r="B281" s="212"/>
      <c r="C281" s="212"/>
      <c r="D281" s="212"/>
      <c r="E281" s="212"/>
      <c r="F281" s="212"/>
      <c r="G281" s="212"/>
      <c r="H281" s="213"/>
      <c r="I281" s="60">
        <f>I277*0.15</f>
        <v>0</v>
      </c>
    </row>
    <row r="282" spans="1:9">
      <c r="A282" s="222"/>
      <c r="B282" s="222"/>
      <c r="C282" s="222"/>
      <c r="D282" s="222"/>
      <c r="E282" s="222"/>
      <c r="F282" s="222"/>
      <c r="G282" s="222"/>
      <c r="H282" s="222"/>
      <c r="I282" s="222"/>
    </row>
    <row r="283" spans="1:9" s="41" customFormat="1">
      <c r="A283" s="214" t="str">
        <f>'2. G por Categ_Activ_y_Anualid'!$A$8</f>
        <v>3. Viaje y alojamiento</v>
      </c>
      <c r="B283" s="215"/>
      <c r="C283" s="215"/>
      <c r="D283" s="215"/>
      <c r="E283" s="215"/>
      <c r="F283" s="215"/>
      <c r="G283" s="215"/>
      <c r="H283" s="215"/>
      <c r="I283" s="215"/>
    </row>
    <row r="284" spans="1:9" s="41" customFormat="1" ht="30">
      <c r="A284" s="216" t="s">
        <v>101</v>
      </c>
      <c r="B284" s="217"/>
      <c r="C284" s="218" t="s">
        <v>102</v>
      </c>
      <c r="D284" s="219"/>
      <c r="E284" s="220"/>
      <c r="F284" s="64" t="s">
        <v>103</v>
      </c>
      <c r="G284" s="216" t="s">
        <v>104</v>
      </c>
      <c r="H284" s="217"/>
      <c r="I284" s="39" t="s">
        <v>28</v>
      </c>
    </row>
    <row r="285" spans="1:9" s="41" customFormat="1">
      <c r="A285" s="147"/>
      <c r="B285" s="96"/>
      <c r="C285" s="99"/>
      <c r="D285" s="101"/>
      <c r="E285" s="96"/>
      <c r="F285" s="6"/>
      <c r="G285" s="93"/>
      <c r="H285" s="96"/>
      <c r="I285" s="7">
        <f t="shared" ref="I285:I292" si="21">ROUND(A285*F285*G285,2)</f>
        <v>0</v>
      </c>
    </row>
    <row r="286" spans="1:9" s="29" customFormat="1">
      <c r="A286" s="147"/>
      <c r="B286" s="96"/>
      <c r="C286" s="99"/>
      <c r="D286" s="101"/>
      <c r="E286" s="96"/>
      <c r="F286" s="6"/>
      <c r="G286" s="93"/>
      <c r="H286" s="96"/>
      <c r="I286" s="7">
        <f t="shared" si="21"/>
        <v>0</v>
      </c>
    </row>
    <row r="287" spans="1:9">
      <c r="A287" s="147"/>
      <c r="B287" s="96"/>
      <c r="C287" s="99"/>
      <c r="D287" s="101"/>
      <c r="E287" s="96"/>
      <c r="F287" s="6"/>
      <c r="G287" s="93"/>
      <c r="H287" s="96"/>
      <c r="I287" s="7">
        <f t="shared" si="21"/>
        <v>0</v>
      </c>
    </row>
    <row r="288" spans="1:9">
      <c r="A288" s="147"/>
      <c r="B288" s="96"/>
      <c r="C288" s="99"/>
      <c r="D288" s="101"/>
      <c r="E288" s="96"/>
      <c r="F288" s="6"/>
      <c r="G288" s="93"/>
      <c r="H288" s="96"/>
      <c r="I288" s="7">
        <f t="shared" si="21"/>
        <v>0</v>
      </c>
    </row>
    <row r="289" spans="1:9" s="41" customFormat="1">
      <c r="A289" s="147"/>
      <c r="B289" s="96"/>
      <c r="C289" s="99"/>
      <c r="D289" s="101"/>
      <c r="E289" s="96"/>
      <c r="F289" s="6"/>
      <c r="G289" s="93"/>
      <c r="H289" s="96"/>
      <c r="I289" s="7">
        <f t="shared" si="21"/>
        <v>0</v>
      </c>
    </row>
    <row r="290" spans="1:9" s="41" customFormat="1">
      <c r="A290" s="147"/>
      <c r="B290" s="96"/>
      <c r="C290" s="99"/>
      <c r="D290" s="101"/>
      <c r="E290" s="96"/>
      <c r="F290" s="6"/>
      <c r="G290" s="93"/>
      <c r="H290" s="96"/>
      <c r="I290" s="7">
        <f t="shared" si="21"/>
        <v>0</v>
      </c>
    </row>
    <row r="291" spans="1:9" s="41" customFormat="1">
      <c r="A291" s="147"/>
      <c r="B291" s="96"/>
      <c r="C291" s="99"/>
      <c r="D291" s="101"/>
      <c r="E291" s="96"/>
      <c r="F291" s="6"/>
      <c r="G291" s="93"/>
      <c r="H291" s="96"/>
      <c r="I291" s="7">
        <f t="shared" si="21"/>
        <v>0</v>
      </c>
    </row>
    <row r="292" spans="1:9" s="41" customFormat="1">
      <c r="A292" s="147"/>
      <c r="B292" s="96"/>
      <c r="C292" s="99"/>
      <c r="D292" s="101"/>
      <c r="E292" s="96"/>
      <c r="F292" s="6"/>
      <c r="G292" s="93"/>
      <c r="H292" s="96"/>
      <c r="I292" s="7">
        <f t="shared" si="21"/>
        <v>0</v>
      </c>
    </row>
    <row r="293" spans="1:9" s="41" customFormat="1">
      <c r="A293" s="229" t="s">
        <v>1</v>
      </c>
      <c r="B293" s="229"/>
      <c r="C293" s="229"/>
      <c r="D293" s="229"/>
      <c r="E293" s="229"/>
      <c r="F293" s="229"/>
      <c r="G293" s="229"/>
      <c r="H293" s="229"/>
      <c r="I293" s="42">
        <f>SUM(I285:I292)</f>
        <v>0</v>
      </c>
    </row>
    <row r="294" spans="1:9" s="41" customFormat="1">
      <c r="A294" s="222"/>
      <c r="B294" s="222"/>
      <c r="C294" s="222"/>
      <c r="D294" s="222"/>
      <c r="E294" s="222"/>
      <c r="F294" s="222"/>
      <c r="G294" s="222"/>
      <c r="H294" s="222"/>
      <c r="I294" s="222"/>
    </row>
    <row r="295" spans="1:9" s="41" customFormat="1">
      <c r="A295" s="73" t="s">
        <v>110</v>
      </c>
      <c r="B295" s="73"/>
      <c r="C295" s="73"/>
      <c r="D295" s="73"/>
      <c r="E295" s="73"/>
      <c r="F295" s="73"/>
      <c r="G295" s="74"/>
      <c r="H295" s="73"/>
      <c r="I295" s="73"/>
    </row>
    <row r="296" spans="1:9" s="41" customFormat="1">
      <c r="A296" s="75"/>
      <c r="B296" s="76"/>
      <c r="C296" s="76"/>
      <c r="D296" s="76"/>
      <c r="E296" s="76"/>
      <c r="F296" s="76"/>
      <c r="G296" s="76"/>
      <c r="H296" s="76"/>
      <c r="I296" s="76"/>
    </row>
    <row r="297" spans="1:9" s="41" customFormat="1" ht="15" customHeight="1">
      <c r="A297" s="226" t="s">
        <v>111</v>
      </c>
      <c r="B297" s="227"/>
      <c r="C297" s="227"/>
      <c r="D297" s="228"/>
      <c r="E297" s="80" t="s">
        <v>106</v>
      </c>
      <c r="F297" s="81" t="s">
        <v>27</v>
      </c>
      <c r="G297" s="238" t="s">
        <v>31</v>
      </c>
      <c r="H297" s="239"/>
      <c r="I297" s="81" t="s">
        <v>1</v>
      </c>
    </row>
    <row r="298" spans="1:9" s="41" customFormat="1">
      <c r="A298" s="208"/>
      <c r="B298" s="209"/>
      <c r="C298" s="209"/>
      <c r="D298" s="210"/>
      <c r="E298" s="5"/>
      <c r="F298" s="6"/>
      <c r="G298" s="104"/>
      <c r="H298" s="103"/>
      <c r="I298" s="83">
        <f>ROUND(F298*G298,2)</f>
        <v>0</v>
      </c>
    </row>
    <row r="299" spans="1:9" s="41" customFormat="1">
      <c r="A299" s="208"/>
      <c r="B299" s="209"/>
      <c r="C299" s="209"/>
      <c r="D299" s="210"/>
      <c r="E299" s="5"/>
      <c r="F299" s="6"/>
      <c r="G299" s="104"/>
      <c r="H299" s="103"/>
      <c r="I299" s="83">
        <f t="shared" ref="I299:I301" si="22">ROUND(F299*G299,2)</f>
        <v>0</v>
      </c>
    </row>
    <row r="300" spans="1:9" s="41" customFormat="1">
      <c r="A300" s="208"/>
      <c r="B300" s="209"/>
      <c r="C300" s="209"/>
      <c r="D300" s="210"/>
      <c r="E300" s="5"/>
      <c r="F300" s="6"/>
      <c r="G300" s="104"/>
      <c r="H300" s="103"/>
      <c r="I300" s="83">
        <f t="shared" si="22"/>
        <v>0</v>
      </c>
    </row>
    <row r="301" spans="1:9" s="41" customFormat="1">
      <c r="A301" s="208"/>
      <c r="B301" s="209"/>
      <c r="C301" s="209"/>
      <c r="D301" s="210"/>
      <c r="E301" s="5"/>
      <c r="F301" s="6"/>
      <c r="G301" s="104"/>
      <c r="H301" s="103"/>
      <c r="I301" s="83">
        <f t="shared" si="22"/>
        <v>0</v>
      </c>
    </row>
    <row r="302" spans="1:9" s="41" customFormat="1">
      <c r="A302" s="225" t="s">
        <v>1</v>
      </c>
      <c r="B302" s="225"/>
      <c r="C302" s="225"/>
      <c r="D302" s="225"/>
      <c r="E302" s="225"/>
      <c r="F302" s="225"/>
      <c r="G302" s="225"/>
      <c r="H302" s="225"/>
      <c r="I302" s="82">
        <f>SUM(I298:I301)</f>
        <v>0</v>
      </c>
    </row>
    <row r="303" spans="1:9" s="41" customFormat="1">
      <c r="A303" s="10"/>
      <c r="B303" s="10"/>
      <c r="C303" s="10"/>
      <c r="D303" s="10"/>
      <c r="E303" s="10"/>
      <c r="F303" s="10"/>
      <c r="G303" s="43"/>
      <c r="H303" s="10"/>
      <c r="I303" s="10"/>
    </row>
    <row r="304" spans="1:9" s="41" customFormat="1">
      <c r="A304" s="78" t="s">
        <v>123</v>
      </c>
      <c r="B304" s="77"/>
      <c r="C304" s="77"/>
      <c r="D304" s="77"/>
      <c r="E304" s="77"/>
      <c r="F304" s="77"/>
      <c r="G304" s="77"/>
      <c r="H304" s="77"/>
      <c r="I304" s="79">
        <f>I293-I302</f>
        <v>0</v>
      </c>
    </row>
    <row r="305" spans="1:9" s="41" customFormat="1">
      <c r="A305" s="150"/>
      <c r="B305" s="150"/>
      <c r="C305" s="150"/>
      <c r="D305" s="150"/>
      <c r="E305" s="150"/>
      <c r="F305" s="150"/>
      <c r="G305" s="150"/>
      <c r="H305" s="150"/>
      <c r="I305" s="150"/>
    </row>
    <row r="306" spans="1:9" s="41" customFormat="1">
      <c r="A306" s="214" t="str">
        <f>'2. G por Categ_Activ_y_Anualid'!$A$9</f>
        <v>4. Servicios y expertos externos</v>
      </c>
      <c r="B306" s="215"/>
      <c r="C306" s="215"/>
      <c r="D306" s="215"/>
      <c r="E306" s="215"/>
      <c r="F306" s="215"/>
      <c r="G306" s="215"/>
      <c r="H306" s="215"/>
      <c r="I306" s="215"/>
    </row>
    <row r="307" spans="1:9" s="41" customFormat="1" ht="30">
      <c r="A307" s="38" t="s">
        <v>30</v>
      </c>
      <c r="B307" s="38"/>
      <c r="C307" s="38"/>
      <c r="D307" s="38"/>
      <c r="E307" s="38" t="s">
        <v>106</v>
      </c>
      <c r="F307" s="39" t="s">
        <v>27</v>
      </c>
      <c r="G307" s="40" t="s">
        <v>31</v>
      </c>
      <c r="H307" s="39" t="s">
        <v>96</v>
      </c>
      <c r="I307" s="39" t="s">
        <v>28</v>
      </c>
    </row>
    <row r="308" spans="1:9" s="41" customFormat="1">
      <c r="A308" s="99"/>
      <c r="B308" s="101"/>
      <c r="C308" s="101"/>
      <c r="D308" s="102"/>
      <c r="E308" s="5"/>
      <c r="F308" s="6"/>
      <c r="G308" s="95"/>
      <c r="H308" s="92"/>
      <c r="I308" s="7">
        <f>ROUND(H308*G308*F308,2)</f>
        <v>0</v>
      </c>
    </row>
    <row r="309" spans="1:9" s="29" customFormat="1">
      <c r="A309" s="99"/>
      <c r="B309" s="101"/>
      <c r="C309" s="101"/>
      <c r="D309" s="102"/>
      <c r="E309" s="5"/>
      <c r="F309" s="6"/>
      <c r="G309" s="95"/>
      <c r="H309" s="92"/>
      <c r="I309" s="7">
        <f t="shared" ref="I309:I315" si="23">ROUND(H309*G309*F309,2)</f>
        <v>0</v>
      </c>
    </row>
    <row r="310" spans="1:9">
      <c r="A310" s="99"/>
      <c r="B310" s="101"/>
      <c r="C310" s="101"/>
      <c r="D310" s="102"/>
      <c r="E310" s="5"/>
      <c r="F310" s="6"/>
      <c r="G310" s="95"/>
      <c r="H310" s="92"/>
      <c r="I310" s="7">
        <f t="shared" si="23"/>
        <v>0</v>
      </c>
    </row>
    <row r="311" spans="1:9">
      <c r="A311" s="99"/>
      <c r="B311" s="101"/>
      <c r="C311" s="101"/>
      <c r="D311" s="102"/>
      <c r="E311" s="5"/>
      <c r="F311" s="6"/>
      <c r="G311" s="95"/>
      <c r="H311" s="92"/>
      <c r="I311" s="7">
        <f t="shared" si="23"/>
        <v>0</v>
      </c>
    </row>
    <row r="312" spans="1:9" s="41" customFormat="1">
      <c r="A312" s="99"/>
      <c r="B312" s="101"/>
      <c r="C312" s="101"/>
      <c r="D312" s="102"/>
      <c r="E312" s="5"/>
      <c r="F312" s="6"/>
      <c r="G312" s="95"/>
      <c r="H312" s="92"/>
      <c r="I312" s="7">
        <f t="shared" si="23"/>
        <v>0</v>
      </c>
    </row>
    <row r="313" spans="1:9" s="41" customFormat="1">
      <c r="A313" s="99"/>
      <c r="B313" s="101"/>
      <c r="C313" s="101"/>
      <c r="D313" s="102"/>
      <c r="E313" s="5"/>
      <c r="F313" s="6"/>
      <c r="G313" s="95"/>
      <c r="H313" s="92"/>
      <c r="I313" s="7">
        <f t="shared" si="23"/>
        <v>0</v>
      </c>
    </row>
    <row r="314" spans="1:9" s="41" customFormat="1">
      <c r="A314" s="99"/>
      <c r="B314" s="101"/>
      <c r="C314" s="101"/>
      <c r="D314" s="102"/>
      <c r="E314" s="5"/>
      <c r="F314" s="6"/>
      <c r="G314" s="95"/>
      <c r="H314" s="92"/>
      <c r="I314" s="7">
        <f t="shared" si="23"/>
        <v>0</v>
      </c>
    </row>
    <row r="315" spans="1:9" s="41" customFormat="1">
      <c r="A315" s="99"/>
      <c r="B315" s="101"/>
      <c r="C315" s="101"/>
      <c r="D315" s="102"/>
      <c r="E315" s="5"/>
      <c r="F315" s="6"/>
      <c r="G315" s="95"/>
      <c r="H315" s="92"/>
      <c r="I315" s="7">
        <f t="shared" si="23"/>
        <v>0</v>
      </c>
    </row>
    <row r="316" spans="1:9" s="41" customFormat="1">
      <c r="A316" s="229" t="s">
        <v>1</v>
      </c>
      <c r="B316" s="229"/>
      <c r="C316" s="229"/>
      <c r="D316" s="229"/>
      <c r="E316" s="229"/>
      <c r="F316" s="229"/>
      <c r="G316" s="229"/>
      <c r="H316" s="229"/>
      <c r="I316" s="42">
        <f>SUM(I308:I315)</f>
        <v>0</v>
      </c>
    </row>
    <row r="317" spans="1:9" s="41" customFormat="1">
      <c r="A317" s="221"/>
      <c r="B317" s="221"/>
      <c r="C317" s="221"/>
      <c r="D317" s="221"/>
      <c r="E317" s="221"/>
      <c r="F317" s="221"/>
      <c r="G317" s="221"/>
      <c r="H317" s="221"/>
      <c r="I317" s="221"/>
    </row>
    <row r="318" spans="1:9" s="41" customFormat="1">
      <c r="A318" s="73" t="s">
        <v>110</v>
      </c>
      <c r="B318" s="73"/>
      <c r="C318" s="73"/>
      <c r="D318" s="73"/>
      <c r="E318" s="73"/>
      <c r="F318" s="73"/>
      <c r="G318" s="74"/>
      <c r="H318" s="73"/>
      <c r="I318" s="73"/>
    </row>
    <row r="319" spans="1:9" s="41" customFormat="1">
      <c r="A319" s="75"/>
      <c r="B319" s="76"/>
      <c r="C319" s="76"/>
      <c r="D319" s="76"/>
      <c r="E319" s="76"/>
      <c r="F319" s="76"/>
      <c r="G319" s="76"/>
      <c r="H319" s="76"/>
      <c r="I319" s="76"/>
    </row>
    <row r="320" spans="1:9" s="41" customFormat="1" ht="15" customHeight="1">
      <c r="A320" s="226" t="s">
        <v>111</v>
      </c>
      <c r="B320" s="227"/>
      <c r="C320" s="227"/>
      <c r="D320" s="228"/>
      <c r="E320" s="80" t="s">
        <v>106</v>
      </c>
      <c r="F320" s="81" t="s">
        <v>27</v>
      </c>
      <c r="G320" s="238" t="s">
        <v>31</v>
      </c>
      <c r="H320" s="239"/>
      <c r="I320" s="81" t="s">
        <v>1</v>
      </c>
    </row>
    <row r="321" spans="1:9" s="41" customFormat="1">
      <c r="A321" s="208"/>
      <c r="B321" s="209"/>
      <c r="C321" s="209"/>
      <c r="D321" s="210"/>
      <c r="E321" s="5"/>
      <c r="F321" s="6"/>
      <c r="G321" s="104"/>
      <c r="H321" s="103"/>
      <c r="I321" s="83">
        <f>ROUND(F321*G321,2)</f>
        <v>0</v>
      </c>
    </row>
    <row r="322" spans="1:9" s="41" customFormat="1">
      <c r="A322" s="208"/>
      <c r="B322" s="209"/>
      <c r="C322" s="209"/>
      <c r="D322" s="210"/>
      <c r="E322" s="5"/>
      <c r="F322" s="6"/>
      <c r="G322" s="104"/>
      <c r="H322" s="103"/>
      <c r="I322" s="83">
        <f t="shared" ref="I322:I324" si="24">ROUND(F322*G322,2)</f>
        <v>0</v>
      </c>
    </row>
    <row r="323" spans="1:9" s="41" customFormat="1">
      <c r="A323" s="208"/>
      <c r="B323" s="209"/>
      <c r="C323" s="209"/>
      <c r="D323" s="210"/>
      <c r="E323" s="5"/>
      <c r="F323" s="6"/>
      <c r="G323" s="104"/>
      <c r="H323" s="103"/>
      <c r="I323" s="83">
        <f t="shared" si="24"/>
        <v>0</v>
      </c>
    </row>
    <row r="324" spans="1:9" s="41" customFormat="1">
      <c r="A324" s="208"/>
      <c r="B324" s="209"/>
      <c r="C324" s="209"/>
      <c r="D324" s="210"/>
      <c r="E324" s="5"/>
      <c r="F324" s="6"/>
      <c r="G324" s="104"/>
      <c r="H324" s="103"/>
      <c r="I324" s="83">
        <f t="shared" si="24"/>
        <v>0</v>
      </c>
    </row>
    <row r="325" spans="1:9" s="41" customFormat="1">
      <c r="A325" s="225" t="s">
        <v>1</v>
      </c>
      <c r="B325" s="225"/>
      <c r="C325" s="225"/>
      <c r="D325" s="225"/>
      <c r="E325" s="225"/>
      <c r="F325" s="225"/>
      <c r="G325" s="225"/>
      <c r="H325" s="225"/>
      <c r="I325" s="82">
        <f>SUM(I321:I324)</f>
        <v>0</v>
      </c>
    </row>
    <row r="326" spans="1:9" s="41" customFormat="1">
      <c r="A326" s="10"/>
      <c r="B326" s="10"/>
      <c r="C326" s="10"/>
      <c r="D326" s="10"/>
      <c r="E326" s="10"/>
      <c r="F326" s="10"/>
      <c r="G326" s="43"/>
      <c r="H326" s="10"/>
      <c r="I326" s="10"/>
    </row>
    <row r="327" spans="1:9" s="41" customFormat="1">
      <c r="A327" s="78" t="s">
        <v>124</v>
      </c>
      <c r="B327" s="77"/>
      <c r="C327" s="77"/>
      <c r="D327" s="77"/>
      <c r="E327" s="77"/>
      <c r="F327" s="77"/>
      <c r="G327" s="77"/>
      <c r="H327" s="77"/>
      <c r="I327" s="79">
        <f>I316-I325</f>
        <v>0</v>
      </c>
    </row>
    <row r="328" spans="1:9" s="41" customFormat="1">
      <c r="A328" s="149"/>
      <c r="B328" s="149"/>
      <c r="C328" s="149"/>
      <c r="D328" s="149"/>
      <c r="E328" s="149"/>
      <c r="F328" s="149"/>
      <c r="G328" s="149"/>
      <c r="H328" s="149"/>
      <c r="I328" s="149"/>
    </row>
    <row r="329" spans="1:9" s="41" customFormat="1">
      <c r="A329" s="14" t="str">
        <f>'2. G por Categ_Activ_y_Anualid'!$A$10</f>
        <v>5. Equipamientos</v>
      </c>
      <c r="B329" s="30"/>
      <c r="C329" s="30"/>
      <c r="D329" s="30"/>
      <c r="E329" s="30"/>
      <c r="F329" s="30"/>
      <c r="G329" s="37"/>
      <c r="H329" s="30"/>
      <c r="I329" s="30"/>
    </row>
    <row r="330" spans="1:9" s="41" customFormat="1" ht="30">
      <c r="A330" s="38" t="s">
        <v>30</v>
      </c>
      <c r="B330" s="38"/>
      <c r="C330" s="38"/>
      <c r="D330" s="38"/>
      <c r="E330" s="38" t="s">
        <v>106</v>
      </c>
      <c r="F330" s="39" t="s">
        <v>27</v>
      </c>
      <c r="G330" s="40" t="s">
        <v>31</v>
      </c>
      <c r="H330" s="39" t="s">
        <v>96</v>
      </c>
      <c r="I330" s="39" t="s">
        <v>28</v>
      </c>
    </row>
    <row r="331" spans="1:9" s="41" customFormat="1">
      <c r="A331" s="99"/>
      <c r="B331" s="101"/>
      <c r="C331" s="101"/>
      <c r="D331" s="102"/>
      <c r="E331" s="100"/>
      <c r="F331" s="6"/>
      <c r="G331" s="11"/>
      <c r="H331" s="92"/>
      <c r="I331" s="7">
        <f>ROUND(H331*G331*F331,2)</f>
        <v>0</v>
      </c>
    </row>
    <row r="332" spans="1:9" s="29" customFormat="1">
      <c r="A332" s="99"/>
      <c r="B332" s="101"/>
      <c r="C332" s="101"/>
      <c r="D332" s="102"/>
      <c r="E332" s="100"/>
      <c r="F332" s="6"/>
      <c r="G332" s="11"/>
      <c r="H332" s="92"/>
      <c r="I332" s="7">
        <f t="shared" ref="I332:I338" si="25">ROUND(H332*G332*F332,2)</f>
        <v>0</v>
      </c>
    </row>
    <row r="333" spans="1:9">
      <c r="A333" s="99"/>
      <c r="B333" s="101"/>
      <c r="C333" s="101"/>
      <c r="D333" s="102"/>
      <c r="E333" s="100"/>
      <c r="F333" s="6"/>
      <c r="G333" s="11"/>
      <c r="H333" s="92"/>
      <c r="I333" s="7">
        <f t="shared" si="25"/>
        <v>0</v>
      </c>
    </row>
    <row r="334" spans="1:9">
      <c r="A334" s="99"/>
      <c r="B334" s="101"/>
      <c r="C334" s="101"/>
      <c r="D334" s="102"/>
      <c r="E334" s="100"/>
      <c r="F334" s="6"/>
      <c r="G334" s="11"/>
      <c r="H334" s="92"/>
      <c r="I334" s="7">
        <f t="shared" si="25"/>
        <v>0</v>
      </c>
    </row>
    <row r="335" spans="1:9" s="41" customFormat="1">
      <c r="A335" s="99"/>
      <c r="B335" s="101"/>
      <c r="C335" s="101"/>
      <c r="D335" s="102"/>
      <c r="E335" s="100"/>
      <c r="F335" s="6"/>
      <c r="G335" s="11"/>
      <c r="H335" s="92"/>
      <c r="I335" s="7">
        <f t="shared" si="25"/>
        <v>0</v>
      </c>
    </row>
    <row r="336" spans="1:9" s="41" customFormat="1">
      <c r="A336" s="99"/>
      <c r="B336" s="101"/>
      <c r="C336" s="101"/>
      <c r="D336" s="102"/>
      <c r="E336" s="100"/>
      <c r="F336" s="6"/>
      <c r="G336" s="11"/>
      <c r="H336" s="92"/>
      <c r="I336" s="7">
        <f t="shared" si="25"/>
        <v>0</v>
      </c>
    </row>
    <row r="337" spans="1:9" s="41" customFormat="1">
      <c r="A337" s="99"/>
      <c r="B337" s="101"/>
      <c r="C337" s="101"/>
      <c r="D337" s="102"/>
      <c r="E337" s="100"/>
      <c r="F337" s="6"/>
      <c r="G337" s="11"/>
      <c r="H337" s="92"/>
      <c r="I337" s="7">
        <f t="shared" si="25"/>
        <v>0</v>
      </c>
    </row>
    <row r="338" spans="1:9" s="41" customFormat="1">
      <c r="A338" s="99"/>
      <c r="B338" s="101"/>
      <c r="C338" s="101"/>
      <c r="D338" s="102"/>
      <c r="E338" s="100"/>
      <c r="F338" s="6"/>
      <c r="G338" s="11"/>
      <c r="H338" s="92"/>
      <c r="I338" s="7">
        <f t="shared" si="25"/>
        <v>0</v>
      </c>
    </row>
    <row r="339" spans="1:9" s="41" customFormat="1">
      <c r="A339" s="229" t="s">
        <v>1</v>
      </c>
      <c r="B339" s="229"/>
      <c r="C339" s="229"/>
      <c r="D339" s="229"/>
      <c r="E339" s="229"/>
      <c r="F339" s="229"/>
      <c r="G339" s="229"/>
      <c r="H339" s="229"/>
      <c r="I339" s="42">
        <f>SUM(I331:I338)</f>
        <v>0</v>
      </c>
    </row>
    <row r="340" spans="1:9" s="41" customFormat="1">
      <c r="A340" s="222"/>
      <c r="B340" s="222"/>
      <c r="C340" s="222"/>
      <c r="D340" s="222"/>
      <c r="E340" s="222"/>
      <c r="F340" s="222"/>
      <c r="G340" s="222"/>
      <c r="H340" s="222"/>
      <c r="I340" s="222"/>
    </row>
    <row r="341" spans="1:9" s="41" customFormat="1">
      <c r="A341" s="73" t="s">
        <v>110</v>
      </c>
      <c r="B341" s="73"/>
      <c r="C341" s="73"/>
      <c r="D341" s="73"/>
      <c r="E341" s="73"/>
      <c r="F341" s="73"/>
      <c r="G341" s="74"/>
      <c r="H341" s="73"/>
      <c r="I341" s="73"/>
    </row>
    <row r="342" spans="1:9" s="41" customFormat="1">
      <c r="A342" s="75"/>
      <c r="B342" s="76"/>
      <c r="C342" s="76"/>
      <c r="D342" s="76"/>
      <c r="E342" s="76"/>
      <c r="F342" s="76"/>
      <c r="G342" s="76"/>
      <c r="H342" s="76"/>
      <c r="I342" s="76"/>
    </row>
    <row r="343" spans="1:9" s="41" customFormat="1" ht="15" customHeight="1">
      <c r="A343" s="226" t="s">
        <v>111</v>
      </c>
      <c r="B343" s="227"/>
      <c r="C343" s="227"/>
      <c r="D343" s="228"/>
      <c r="E343" s="80" t="s">
        <v>106</v>
      </c>
      <c r="F343" s="81" t="s">
        <v>27</v>
      </c>
      <c r="G343" s="238" t="s">
        <v>31</v>
      </c>
      <c r="H343" s="239"/>
      <c r="I343" s="81" t="s">
        <v>1</v>
      </c>
    </row>
    <row r="344" spans="1:9" s="41" customFormat="1">
      <c r="A344" s="208"/>
      <c r="B344" s="209"/>
      <c r="C344" s="209"/>
      <c r="D344" s="210"/>
      <c r="E344" s="5"/>
      <c r="F344" s="6"/>
      <c r="G344" s="104"/>
      <c r="H344" s="103"/>
      <c r="I344" s="83">
        <f>ROUND(F344*G344,2)</f>
        <v>0</v>
      </c>
    </row>
    <row r="345" spans="1:9" s="41" customFormat="1">
      <c r="A345" s="208"/>
      <c r="B345" s="209"/>
      <c r="C345" s="209"/>
      <c r="D345" s="210"/>
      <c r="E345" s="5"/>
      <c r="F345" s="6"/>
      <c r="G345" s="104"/>
      <c r="H345" s="103"/>
      <c r="I345" s="83">
        <f t="shared" ref="I345:I347" si="26">ROUND(F345*G345,2)</f>
        <v>0</v>
      </c>
    </row>
    <row r="346" spans="1:9" s="41" customFormat="1">
      <c r="A346" s="208"/>
      <c r="B346" s="209"/>
      <c r="C346" s="209"/>
      <c r="D346" s="210"/>
      <c r="E346" s="5"/>
      <c r="F346" s="6"/>
      <c r="G346" s="104"/>
      <c r="H346" s="103"/>
      <c r="I346" s="83">
        <f t="shared" si="26"/>
        <v>0</v>
      </c>
    </row>
    <row r="347" spans="1:9" s="41" customFormat="1">
      <c r="A347" s="208"/>
      <c r="B347" s="209"/>
      <c r="C347" s="209"/>
      <c r="D347" s="210"/>
      <c r="E347" s="5"/>
      <c r="F347" s="6"/>
      <c r="G347" s="104"/>
      <c r="H347" s="103"/>
      <c r="I347" s="83">
        <f t="shared" si="26"/>
        <v>0</v>
      </c>
    </row>
    <row r="348" spans="1:9" s="41" customFormat="1">
      <c r="A348" s="225" t="s">
        <v>1</v>
      </c>
      <c r="B348" s="225"/>
      <c r="C348" s="225"/>
      <c r="D348" s="225"/>
      <c r="E348" s="225"/>
      <c r="F348" s="225"/>
      <c r="G348" s="225"/>
      <c r="H348" s="225"/>
      <c r="I348" s="82">
        <f>SUM(I344:I347)</f>
        <v>0</v>
      </c>
    </row>
    <row r="349" spans="1:9" s="41" customFormat="1">
      <c r="A349" s="10"/>
      <c r="B349" s="10"/>
      <c r="C349" s="10"/>
      <c r="D349" s="10"/>
      <c r="E349" s="10"/>
      <c r="F349" s="10"/>
      <c r="G349" s="43"/>
      <c r="H349" s="10"/>
      <c r="I349" s="10"/>
    </row>
    <row r="350" spans="1:9" s="41" customFormat="1">
      <c r="A350" s="78" t="s">
        <v>125</v>
      </c>
      <c r="B350" s="77"/>
      <c r="C350" s="77"/>
      <c r="D350" s="77"/>
      <c r="E350" s="77"/>
      <c r="F350" s="77"/>
      <c r="G350" s="77"/>
      <c r="H350" s="77"/>
      <c r="I350" s="79">
        <f>I339-I348</f>
        <v>0</v>
      </c>
    </row>
    <row r="351" spans="1:9" s="41" customFormat="1">
      <c r="A351" s="150"/>
      <c r="B351" s="150"/>
      <c r="C351" s="150"/>
      <c r="D351" s="150"/>
      <c r="E351" s="150"/>
      <c r="F351" s="150"/>
      <c r="G351" s="150"/>
      <c r="H351" s="150"/>
      <c r="I351" s="150"/>
    </row>
    <row r="352" spans="1:9" s="41" customFormat="1">
      <c r="A352" s="240" t="s">
        <v>126</v>
      </c>
      <c r="B352" s="240"/>
      <c r="C352" s="240"/>
      <c r="D352" s="240"/>
      <c r="E352" s="240"/>
      <c r="F352" s="240"/>
      <c r="G352" s="240"/>
      <c r="H352" s="240"/>
      <c r="I352" s="31">
        <f>I277+I281+I304+I327+I350</f>
        <v>0</v>
      </c>
    </row>
    <row r="353" spans="1:9" s="41" customFormat="1">
      <c r="A353" s="222"/>
      <c r="B353" s="222"/>
      <c r="C353" s="222"/>
      <c r="D353" s="222"/>
      <c r="E353" s="222"/>
      <c r="F353" s="222"/>
      <c r="G353" s="222"/>
      <c r="H353" s="222"/>
      <c r="I353" s="222"/>
    </row>
    <row r="354" spans="1:9" s="29" customFormat="1">
      <c r="A354" s="33" t="str">
        <f>'1. Resumen'!A2</f>
        <v>XXX_ACRÓNIMO_E/P</v>
      </c>
      <c r="B354" s="34"/>
      <c r="C354" s="34"/>
      <c r="D354" s="34"/>
      <c r="E354" s="34"/>
      <c r="F354" s="34"/>
      <c r="G354" s="35"/>
      <c r="H354" s="34"/>
      <c r="I354" s="34"/>
    </row>
    <row r="355" spans="1:9">
      <c r="A355" s="36" t="s">
        <v>108</v>
      </c>
      <c r="B355" s="36"/>
      <c r="C355" s="202" t="str">
        <f>'1. Resumen'!$C$7</f>
        <v>Beneficiario 2</v>
      </c>
      <c r="D355" s="203"/>
      <c r="E355" s="203"/>
      <c r="F355" s="203"/>
      <c r="G355" s="203"/>
      <c r="H355" s="203"/>
      <c r="I355" s="204"/>
    </row>
    <row r="356" spans="1:9" ht="15" customHeight="1">
      <c r="A356" s="36" t="s">
        <v>5</v>
      </c>
      <c r="B356" s="36"/>
      <c r="C356" s="205" t="str">
        <f>'1. Resumen'!B33</f>
        <v>Título de la Actividad 4</v>
      </c>
      <c r="D356" s="206"/>
      <c r="E356" s="206"/>
      <c r="F356" s="206"/>
      <c r="G356" s="206"/>
      <c r="H356" s="206"/>
      <c r="I356" s="207"/>
    </row>
    <row r="357" spans="1:9" ht="15" customHeight="1">
      <c r="A357" s="222"/>
      <c r="B357" s="222"/>
      <c r="C357" s="222"/>
      <c r="D357" s="222"/>
      <c r="E357" s="222"/>
      <c r="F357" s="222"/>
      <c r="G357" s="222"/>
      <c r="H357" s="222"/>
      <c r="I357" s="222"/>
    </row>
    <row r="358" spans="1:9" s="41" customFormat="1">
      <c r="A358" s="14" t="str">
        <f>'2. G por Categ_Activ_y_Anualid'!$A$6</f>
        <v>1. Personal directo</v>
      </c>
      <c r="B358" s="30"/>
      <c r="C358" s="30"/>
      <c r="D358" s="30"/>
      <c r="E358" s="30"/>
      <c r="F358" s="30"/>
      <c r="G358" s="37"/>
      <c r="H358" s="30"/>
      <c r="I358" s="30"/>
    </row>
    <row r="359" spans="1:9" s="41" customFormat="1" ht="60">
      <c r="A359" s="38" t="s">
        <v>93</v>
      </c>
      <c r="B359" s="38" t="s">
        <v>94</v>
      </c>
      <c r="C359" s="64" t="s">
        <v>105</v>
      </c>
      <c r="D359" s="64" t="s">
        <v>95</v>
      </c>
      <c r="E359" s="64" t="s">
        <v>96</v>
      </c>
      <c r="F359" s="39" t="s">
        <v>97</v>
      </c>
      <c r="G359" s="40" t="s">
        <v>98</v>
      </c>
      <c r="H359" s="39" t="s">
        <v>99</v>
      </c>
      <c r="I359" s="39" t="s">
        <v>28</v>
      </c>
    </row>
    <row r="360" spans="1:9" s="41" customFormat="1">
      <c r="A360" s="5"/>
      <c r="B360" s="5"/>
      <c r="C360" s="5"/>
      <c r="D360" s="94"/>
      <c r="E360" s="90"/>
      <c r="F360" s="6"/>
      <c r="G360" s="11"/>
      <c r="H360" s="8"/>
      <c r="I360" s="7">
        <f t="shared" ref="I360:I367" si="27">ROUND(IF(D360&gt;0,D360*E360*A360,H360*G360*A360),2)</f>
        <v>0</v>
      </c>
    </row>
    <row r="361" spans="1:9" s="41" customFormat="1">
      <c r="A361" s="5"/>
      <c r="B361" s="5"/>
      <c r="C361" s="5"/>
      <c r="D361" s="94"/>
      <c r="E361" s="90"/>
      <c r="F361" s="6"/>
      <c r="G361" s="11"/>
      <c r="H361" s="8"/>
      <c r="I361" s="7">
        <f t="shared" si="27"/>
        <v>0</v>
      </c>
    </row>
    <row r="362" spans="1:9" s="41" customFormat="1">
      <c r="A362" s="5"/>
      <c r="B362" s="5"/>
      <c r="C362" s="5"/>
      <c r="D362" s="94"/>
      <c r="E362" s="90"/>
      <c r="F362" s="6"/>
      <c r="G362" s="11"/>
      <c r="H362" s="8"/>
      <c r="I362" s="7">
        <f t="shared" si="27"/>
        <v>0</v>
      </c>
    </row>
    <row r="363" spans="1:9" s="41" customFormat="1">
      <c r="A363" s="5"/>
      <c r="B363" s="5"/>
      <c r="C363" s="5"/>
      <c r="D363" s="5"/>
      <c r="E363" s="5"/>
      <c r="F363" s="6"/>
      <c r="G363" s="11"/>
      <c r="H363" s="8"/>
      <c r="I363" s="7">
        <f t="shared" si="27"/>
        <v>0</v>
      </c>
    </row>
    <row r="364" spans="1:9" s="41" customFormat="1">
      <c r="A364" s="5"/>
      <c r="B364" s="5"/>
      <c r="C364" s="5"/>
      <c r="D364" s="5"/>
      <c r="E364" s="5"/>
      <c r="F364" s="6"/>
      <c r="G364" s="11"/>
      <c r="H364" s="8"/>
      <c r="I364" s="7">
        <f t="shared" si="27"/>
        <v>0</v>
      </c>
    </row>
    <row r="365" spans="1:9" s="41" customFormat="1">
      <c r="A365" s="5"/>
      <c r="B365" s="5"/>
      <c r="C365" s="5"/>
      <c r="D365" s="5"/>
      <c r="E365" s="5"/>
      <c r="F365" s="6"/>
      <c r="G365" s="11"/>
      <c r="H365" s="8"/>
      <c r="I365" s="7">
        <f t="shared" si="27"/>
        <v>0</v>
      </c>
    </row>
    <row r="366" spans="1:9" s="29" customFormat="1">
      <c r="A366" s="5"/>
      <c r="B366" s="5"/>
      <c r="C366" s="5"/>
      <c r="D366" s="5"/>
      <c r="E366" s="5"/>
      <c r="F366" s="6"/>
      <c r="G366" s="11"/>
      <c r="H366" s="8"/>
      <c r="I366" s="7">
        <f t="shared" si="27"/>
        <v>0</v>
      </c>
    </row>
    <row r="367" spans="1:9">
      <c r="A367" s="5"/>
      <c r="B367" s="5"/>
      <c r="C367" s="5"/>
      <c r="D367" s="5"/>
      <c r="E367" s="5"/>
      <c r="F367" s="6"/>
      <c r="G367" s="11"/>
      <c r="H367" s="8"/>
      <c r="I367" s="7">
        <f t="shared" si="27"/>
        <v>0</v>
      </c>
    </row>
    <row r="368" spans="1:9" s="29" customFormat="1">
      <c r="A368" s="229" t="s">
        <v>1</v>
      </c>
      <c r="B368" s="229"/>
      <c r="C368" s="229"/>
      <c r="D368" s="229"/>
      <c r="E368" s="229"/>
      <c r="F368" s="229"/>
      <c r="G368" s="229"/>
      <c r="H368" s="229"/>
      <c r="I368" s="42">
        <f>SUM(I360:I367)</f>
        <v>0</v>
      </c>
    </row>
    <row r="369" spans="1:9" s="29" customFormat="1">
      <c r="A369" s="222"/>
      <c r="B369" s="222"/>
      <c r="C369" s="222"/>
      <c r="D369" s="222"/>
      <c r="E369" s="222"/>
      <c r="F369" s="222"/>
      <c r="G369" s="222"/>
      <c r="H369" s="222"/>
      <c r="I369" s="222"/>
    </row>
    <row r="370" spans="1:9" s="41" customFormat="1">
      <c r="A370" s="73" t="s">
        <v>110</v>
      </c>
      <c r="B370" s="73"/>
      <c r="C370" s="73"/>
      <c r="D370" s="73"/>
      <c r="E370" s="73"/>
      <c r="F370" s="73"/>
      <c r="G370" s="74"/>
      <c r="H370" s="73"/>
      <c r="I370" s="73"/>
    </row>
    <row r="371" spans="1:9" s="41" customFormat="1">
      <c r="A371" s="75"/>
      <c r="B371" s="76"/>
      <c r="C371" s="76"/>
      <c r="D371" s="76"/>
      <c r="E371" s="76"/>
      <c r="F371" s="76"/>
      <c r="G371" s="76"/>
      <c r="H371" s="76"/>
      <c r="I371" s="76"/>
    </row>
    <row r="372" spans="1:9" s="41" customFormat="1" ht="15" customHeight="1">
      <c r="A372" s="226" t="s">
        <v>111</v>
      </c>
      <c r="B372" s="227"/>
      <c r="C372" s="227"/>
      <c r="D372" s="228"/>
      <c r="E372" s="80" t="s">
        <v>106</v>
      </c>
      <c r="F372" s="81" t="s">
        <v>27</v>
      </c>
      <c r="G372" s="238" t="s">
        <v>31</v>
      </c>
      <c r="H372" s="239"/>
      <c r="I372" s="81" t="s">
        <v>1</v>
      </c>
    </row>
    <row r="373" spans="1:9" s="41" customFormat="1">
      <c r="A373" s="208"/>
      <c r="B373" s="209"/>
      <c r="C373" s="209"/>
      <c r="D373" s="210"/>
      <c r="E373" s="5"/>
      <c r="F373" s="6"/>
      <c r="G373" s="104"/>
      <c r="H373" s="103"/>
      <c r="I373" s="83">
        <f>ROUND(F373*G373,2)</f>
        <v>0</v>
      </c>
    </row>
    <row r="374" spans="1:9" s="41" customFormat="1">
      <c r="A374" s="208"/>
      <c r="B374" s="209"/>
      <c r="C374" s="209"/>
      <c r="D374" s="210"/>
      <c r="E374" s="5"/>
      <c r="F374" s="6"/>
      <c r="G374" s="104"/>
      <c r="H374" s="103"/>
      <c r="I374" s="83">
        <f t="shared" ref="I374:I376" si="28">ROUND(F374*G374,2)</f>
        <v>0</v>
      </c>
    </row>
    <row r="375" spans="1:9" s="41" customFormat="1">
      <c r="A375" s="208"/>
      <c r="B375" s="209"/>
      <c r="C375" s="209"/>
      <c r="D375" s="210"/>
      <c r="E375" s="5"/>
      <c r="F375" s="6"/>
      <c r="G375" s="104"/>
      <c r="H375" s="103"/>
      <c r="I375" s="83">
        <f t="shared" si="28"/>
        <v>0</v>
      </c>
    </row>
    <row r="376" spans="1:9" s="41" customFormat="1">
      <c r="A376" s="208"/>
      <c r="B376" s="209"/>
      <c r="C376" s="209"/>
      <c r="D376" s="210"/>
      <c r="E376" s="5"/>
      <c r="F376" s="6"/>
      <c r="G376" s="104"/>
      <c r="H376" s="103"/>
      <c r="I376" s="83">
        <f t="shared" si="28"/>
        <v>0</v>
      </c>
    </row>
    <row r="377" spans="1:9" s="41" customFormat="1">
      <c r="A377" s="225" t="s">
        <v>1</v>
      </c>
      <c r="B377" s="225"/>
      <c r="C377" s="225"/>
      <c r="D377" s="225"/>
      <c r="E377" s="225"/>
      <c r="F377" s="225"/>
      <c r="G377" s="225"/>
      <c r="H377" s="225"/>
      <c r="I377" s="82">
        <f>SUM(I373:I376)</f>
        <v>0</v>
      </c>
    </row>
    <row r="378" spans="1:9" s="41" customFormat="1">
      <c r="A378" s="10"/>
      <c r="B378" s="10"/>
      <c r="C378" s="10"/>
      <c r="D378" s="10"/>
      <c r="E378" s="10"/>
      <c r="F378" s="10"/>
      <c r="G378" s="43"/>
      <c r="H378" s="10"/>
      <c r="I378" s="10"/>
    </row>
    <row r="379" spans="1:9" s="41" customFormat="1">
      <c r="A379" s="78" t="s">
        <v>127</v>
      </c>
      <c r="B379" s="77"/>
      <c r="C379" s="77"/>
      <c r="D379" s="77"/>
      <c r="E379" s="77"/>
      <c r="F379" s="77"/>
      <c r="G379" s="77"/>
      <c r="H379" s="77"/>
      <c r="I379" s="79">
        <f>I368-I377</f>
        <v>0</v>
      </c>
    </row>
    <row r="380" spans="1:9" s="29" customFormat="1">
      <c r="A380" s="84"/>
      <c r="B380" s="84"/>
      <c r="C380" s="84"/>
      <c r="D380" s="84"/>
      <c r="E380" s="84"/>
      <c r="F380" s="84"/>
      <c r="G380" s="84"/>
      <c r="H380" s="84"/>
      <c r="I380" s="84"/>
    </row>
    <row r="381" spans="1:9">
      <c r="A381" s="223" t="str">
        <f>'2. G por Categ_Activ_y_Anualid'!$A$7</f>
        <v>2. Gastos de oficina y administrativos</v>
      </c>
      <c r="B381" s="224"/>
      <c r="C381" s="224"/>
      <c r="D381" s="224"/>
      <c r="E381" s="224"/>
      <c r="F381" s="224"/>
      <c r="G381" s="224"/>
      <c r="H381" s="224"/>
      <c r="I381" s="224"/>
    </row>
    <row r="382" spans="1:9">
      <c r="A382" s="38" t="s">
        <v>30</v>
      </c>
      <c r="B382" s="38"/>
      <c r="C382" s="38"/>
      <c r="D382" s="38"/>
      <c r="E382" s="38"/>
      <c r="F382" s="39"/>
      <c r="G382" s="40"/>
      <c r="H382" s="39"/>
      <c r="I382" s="39" t="s">
        <v>28</v>
      </c>
    </row>
    <row r="383" spans="1:9">
      <c r="A383" s="211" t="s">
        <v>85</v>
      </c>
      <c r="B383" s="212"/>
      <c r="C383" s="212"/>
      <c r="D383" s="212"/>
      <c r="E383" s="212"/>
      <c r="F383" s="212"/>
      <c r="G383" s="212"/>
      <c r="H383" s="213"/>
      <c r="I383" s="60">
        <f>I379*0.15</f>
        <v>0</v>
      </c>
    </row>
    <row r="384" spans="1:9">
      <c r="A384" s="222"/>
      <c r="B384" s="222"/>
      <c r="C384" s="222"/>
      <c r="D384" s="222"/>
      <c r="E384" s="222"/>
      <c r="F384" s="222"/>
      <c r="G384" s="222"/>
      <c r="H384" s="222"/>
      <c r="I384" s="222"/>
    </row>
    <row r="385" spans="1:9" s="41" customFormat="1">
      <c r="A385" s="214" t="str">
        <f>'2. G por Categ_Activ_y_Anualid'!$A$8</f>
        <v>3. Viaje y alojamiento</v>
      </c>
      <c r="B385" s="215"/>
      <c r="C385" s="215"/>
      <c r="D385" s="215"/>
      <c r="E385" s="215"/>
      <c r="F385" s="215"/>
      <c r="G385" s="215"/>
      <c r="H385" s="215"/>
      <c r="I385" s="215"/>
    </row>
    <row r="386" spans="1:9" s="41" customFormat="1" ht="30">
      <c r="A386" s="216" t="s">
        <v>101</v>
      </c>
      <c r="B386" s="217"/>
      <c r="C386" s="218" t="s">
        <v>102</v>
      </c>
      <c r="D386" s="219"/>
      <c r="E386" s="220"/>
      <c r="F386" s="64" t="s">
        <v>103</v>
      </c>
      <c r="G386" s="216" t="s">
        <v>104</v>
      </c>
      <c r="H386" s="217"/>
      <c r="I386" s="39" t="s">
        <v>28</v>
      </c>
    </row>
    <row r="387" spans="1:9" s="41" customFormat="1">
      <c r="A387" s="147"/>
      <c r="B387" s="96"/>
      <c r="C387" s="99"/>
      <c r="D387" s="101"/>
      <c r="E387" s="96"/>
      <c r="F387" s="6"/>
      <c r="G387" s="93"/>
      <c r="H387" s="96"/>
      <c r="I387" s="7">
        <f t="shared" ref="I387:I394" si="29">ROUND(A387*F387*G387,2)</f>
        <v>0</v>
      </c>
    </row>
    <row r="388" spans="1:9" s="29" customFormat="1">
      <c r="A388" s="147"/>
      <c r="B388" s="96"/>
      <c r="C388" s="99"/>
      <c r="D388" s="101"/>
      <c r="E388" s="96"/>
      <c r="F388" s="6"/>
      <c r="G388" s="93"/>
      <c r="H388" s="96"/>
      <c r="I388" s="7">
        <f t="shared" si="29"/>
        <v>0</v>
      </c>
    </row>
    <row r="389" spans="1:9">
      <c r="A389" s="147"/>
      <c r="B389" s="96"/>
      <c r="C389" s="99"/>
      <c r="D389" s="101"/>
      <c r="E389" s="96"/>
      <c r="F389" s="6"/>
      <c r="G389" s="93"/>
      <c r="H389" s="96"/>
      <c r="I389" s="7">
        <f t="shared" si="29"/>
        <v>0</v>
      </c>
    </row>
    <row r="390" spans="1:9">
      <c r="A390" s="147"/>
      <c r="B390" s="96"/>
      <c r="C390" s="99"/>
      <c r="D390" s="101"/>
      <c r="E390" s="96"/>
      <c r="F390" s="6"/>
      <c r="G390" s="93"/>
      <c r="H390" s="96"/>
      <c r="I390" s="7">
        <f t="shared" si="29"/>
        <v>0</v>
      </c>
    </row>
    <row r="391" spans="1:9" s="41" customFormat="1">
      <c r="A391" s="147"/>
      <c r="B391" s="96"/>
      <c r="C391" s="99"/>
      <c r="D391" s="101"/>
      <c r="E391" s="96"/>
      <c r="F391" s="6"/>
      <c r="G391" s="93"/>
      <c r="H391" s="96"/>
      <c r="I391" s="7">
        <f t="shared" si="29"/>
        <v>0</v>
      </c>
    </row>
    <row r="392" spans="1:9" s="41" customFormat="1">
      <c r="A392" s="147"/>
      <c r="B392" s="96"/>
      <c r="C392" s="99"/>
      <c r="D392" s="101"/>
      <c r="E392" s="96"/>
      <c r="F392" s="6"/>
      <c r="G392" s="93"/>
      <c r="H392" s="96"/>
      <c r="I392" s="7">
        <f t="shared" si="29"/>
        <v>0</v>
      </c>
    </row>
    <row r="393" spans="1:9" s="41" customFormat="1">
      <c r="A393" s="147"/>
      <c r="B393" s="96"/>
      <c r="C393" s="99"/>
      <c r="D393" s="101"/>
      <c r="E393" s="96"/>
      <c r="F393" s="6"/>
      <c r="G393" s="93"/>
      <c r="H393" s="96"/>
      <c r="I393" s="7">
        <f t="shared" si="29"/>
        <v>0</v>
      </c>
    </row>
    <row r="394" spans="1:9" s="41" customFormat="1">
      <c r="A394" s="147"/>
      <c r="B394" s="96"/>
      <c r="C394" s="99"/>
      <c r="D394" s="101"/>
      <c r="E394" s="96"/>
      <c r="F394" s="6"/>
      <c r="G394" s="93"/>
      <c r="H394" s="96"/>
      <c r="I394" s="7">
        <f t="shared" si="29"/>
        <v>0</v>
      </c>
    </row>
    <row r="395" spans="1:9" s="41" customFormat="1">
      <c r="A395" s="229" t="s">
        <v>1</v>
      </c>
      <c r="B395" s="229"/>
      <c r="C395" s="229"/>
      <c r="D395" s="229"/>
      <c r="E395" s="229"/>
      <c r="F395" s="229"/>
      <c r="G395" s="229"/>
      <c r="H395" s="229"/>
      <c r="I395" s="42">
        <f>SUM(I387:I394)</f>
        <v>0</v>
      </c>
    </row>
    <row r="396" spans="1:9" s="41" customFormat="1">
      <c r="A396" s="222"/>
      <c r="B396" s="222"/>
      <c r="C396" s="222"/>
      <c r="D396" s="222"/>
      <c r="E396" s="222"/>
      <c r="F396" s="222"/>
      <c r="G396" s="222"/>
      <c r="H396" s="222"/>
      <c r="I396" s="222"/>
    </row>
    <row r="397" spans="1:9" s="41" customFormat="1">
      <c r="A397" s="73" t="s">
        <v>110</v>
      </c>
      <c r="B397" s="73"/>
      <c r="C397" s="73"/>
      <c r="D397" s="73"/>
      <c r="E397" s="73"/>
      <c r="F397" s="73"/>
      <c r="G397" s="74"/>
      <c r="H397" s="73"/>
      <c r="I397" s="73"/>
    </row>
    <row r="398" spans="1:9" s="41" customFormat="1">
      <c r="A398" s="75"/>
      <c r="B398" s="76"/>
      <c r="C398" s="76"/>
      <c r="D398" s="76"/>
      <c r="E398" s="76"/>
      <c r="F398" s="76"/>
      <c r="G398" s="76"/>
      <c r="H398" s="76"/>
      <c r="I398" s="76"/>
    </row>
    <row r="399" spans="1:9" s="41" customFormat="1" ht="15" customHeight="1">
      <c r="A399" s="226" t="s">
        <v>111</v>
      </c>
      <c r="B399" s="227"/>
      <c r="C399" s="227"/>
      <c r="D399" s="228"/>
      <c r="E399" s="80" t="s">
        <v>106</v>
      </c>
      <c r="F399" s="81" t="s">
        <v>27</v>
      </c>
      <c r="G399" s="238" t="s">
        <v>31</v>
      </c>
      <c r="H399" s="239"/>
      <c r="I399" s="81" t="s">
        <v>1</v>
      </c>
    </row>
    <row r="400" spans="1:9" s="41" customFormat="1">
      <c r="A400" s="208"/>
      <c r="B400" s="209"/>
      <c r="C400" s="209"/>
      <c r="D400" s="210"/>
      <c r="E400" s="5"/>
      <c r="F400" s="6"/>
      <c r="G400" s="104"/>
      <c r="H400" s="103"/>
      <c r="I400" s="83">
        <f>ROUND(F400*G400,2)</f>
        <v>0</v>
      </c>
    </row>
    <row r="401" spans="1:9" s="41" customFormat="1">
      <c r="A401" s="208"/>
      <c r="B401" s="209"/>
      <c r="C401" s="209"/>
      <c r="D401" s="210"/>
      <c r="E401" s="5"/>
      <c r="F401" s="6"/>
      <c r="G401" s="104"/>
      <c r="H401" s="103"/>
      <c r="I401" s="83">
        <f t="shared" ref="I401:I403" si="30">ROUND(F401*G401,2)</f>
        <v>0</v>
      </c>
    </row>
    <row r="402" spans="1:9" s="41" customFormat="1">
      <c r="A402" s="208"/>
      <c r="B402" s="209"/>
      <c r="C402" s="209"/>
      <c r="D402" s="210"/>
      <c r="E402" s="5"/>
      <c r="F402" s="6"/>
      <c r="G402" s="104"/>
      <c r="H402" s="103"/>
      <c r="I402" s="83">
        <f t="shared" si="30"/>
        <v>0</v>
      </c>
    </row>
    <row r="403" spans="1:9" s="41" customFormat="1">
      <c r="A403" s="208"/>
      <c r="B403" s="209"/>
      <c r="C403" s="209"/>
      <c r="D403" s="210"/>
      <c r="E403" s="5"/>
      <c r="F403" s="6"/>
      <c r="G403" s="104"/>
      <c r="H403" s="103"/>
      <c r="I403" s="83">
        <f t="shared" si="30"/>
        <v>0</v>
      </c>
    </row>
    <row r="404" spans="1:9" s="41" customFormat="1">
      <c r="A404" s="225" t="s">
        <v>1</v>
      </c>
      <c r="B404" s="225"/>
      <c r="C404" s="225"/>
      <c r="D404" s="225"/>
      <c r="E404" s="225"/>
      <c r="F404" s="225"/>
      <c r="G404" s="225"/>
      <c r="H404" s="225"/>
      <c r="I404" s="82">
        <f>SUM(I400:I403)</f>
        <v>0</v>
      </c>
    </row>
    <row r="405" spans="1:9" s="41" customFormat="1">
      <c r="A405" s="10"/>
      <c r="B405" s="10"/>
      <c r="C405" s="10"/>
      <c r="D405" s="10"/>
      <c r="E405" s="10"/>
      <c r="F405" s="10"/>
      <c r="G405" s="43"/>
      <c r="H405" s="10"/>
      <c r="I405" s="10"/>
    </row>
    <row r="406" spans="1:9" s="41" customFormat="1">
      <c r="A406" s="78" t="s">
        <v>128</v>
      </c>
      <c r="B406" s="77"/>
      <c r="C406" s="77"/>
      <c r="D406" s="77"/>
      <c r="E406" s="77"/>
      <c r="F406" s="77"/>
      <c r="G406" s="77"/>
      <c r="H406" s="77"/>
      <c r="I406" s="79">
        <f>I395-I404</f>
        <v>0</v>
      </c>
    </row>
    <row r="407" spans="1:9" s="41" customFormat="1">
      <c r="A407" s="150"/>
      <c r="B407" s="150"/>
      <c r="C407" s="150"/>
      <c r="D407" s="150"/>
      <c r="E407" s="150"/>
      <c r="F407" s="150"/>
      <c r="G407" s="150"/>
      <c r="H407" s="150"/>
      <c r="I407" s="150"/>
    </row>
    <row r="408" spans="1:9" s="41" customFormat="1">
      <c r="A408" s="214" t="str">
        <f>'2. G por Categ_Activ_y_Anualid'!$A$9</f>
        <v>4. Servicios y expertos externos</v>
      </c>
      <c r="B408" s="215"/>
      <c r="C408" s="215"/>
      <c r="D408" s="215"/>
      <c r="E408" s="215"/>
      <c r="F408" s="215"/>
      <c r="G408" s="215"/>
      <c r="H408" s="215"/>
      <c r="I408" s="215"/>
    </row>
    <row r="409" spans="1:9" s="41" customFormat="1" ht="30">
      <c r="A409" s="38" t="s">
        <v>30</v>
      </c>
      <c r="B409" s="38"/>
      <c r="C409" s="38"/>
      <c r="D409" s="38"/>
      <c r="E409" s="38" t="s">
        <v>106</v>
      </c>
      <c r="F409" s="39" t="s">
        <v>27</v>
      </c>
      <c r="G409" s="40" t="s">
        <v>31</v>
      </c>
      <c r="H409" s="39" t="s">
        <v>96</v>
      </c>
      <c r="I409" s="39" t="s">
        <v>28</v>
      </c>
    </row>
    <row r="410" spans="1:9" s="41" customFormat="1">
      <c r="A410" s="99"/>
      <c r="B410" s="101"/>
      <c r="C410" s="101"/>
      <c r="D410" s="102"/>
      <c r="E410" s="5"/>
      <c r="F410" s="6"/>
      <c r="G410" s="95"/>
      <c r="H410" s="92"/>
      <c r="I410" s="7">
        <f>ROUND(H410*G410*F410,2)</f>
        <v>0</v>
      </c>
    </row>
    <row r="411" spans="1:9" s="29" customFormat="1">
      <c r="A411" s="99"/>
      <c r="B411" s="101"/>
      <c r="C411" s="101"/>
      <c r="D411" s="102"/>
      <c r="E411" s="5"/>
      <c r="F411" s="6"/>
      <c r="G411" s="95"/>
      <c r="H411" s="92"/>
      <c r="I411" s="7">
        <f t="shared" ref="I411:I417" si="31">ROUND(H411*G411*F411,2)</f>
        <v>0</v>
      </c>
    </row>
    <row r="412" spans="1:9">
      <c r="A412" s="99"/>
      <c r="B412" s="101"/>
      <c r="C412" s="101"/>
      <c r="D412" s="102"/>
      <c r="E412" s="5"/>
      <c r="F412" s="6"/>
      <c r="G412" s="95"/>
      <c r="H412" s="92"/>
      <c r="I412" s="7">
        <f t="shared" si="31"/>
        <v>0</v>
      </c>
    </row>
    <row r="413" spans="1:9">
      <c r="A413" s="99"/>
      <c r="B413" s="101"/>
      <c r="C413" s="101"/>
      <c r="D413" s="102"/>
      <c r="E413" s="5"/>
      <c r="F413" s="6"/>
      <c r="G413" s="95"/>
      <c r="H413" s="92"/>
      <c r="I413" s="7">
        <f t="shared" si="31"/>
        <v>0</v>
      </c>
    </row>
    <row r="414" spans="1:9" s="41" customFormat="1">
      <c r="A414" s="99"/>
      <c r="B414" s="101"/>
      <c r="C414" s="101"/>
      <c r="D414" s="102"/>
      <c r="E414" s="5"/>
      <c r="F414" s="6"/>
      <c r="G414" s="95"/>
      <c r="H414" s="92"/>
      <c r="I414" s="7">
        <f t="shared" si="31"/>
        <v>0</v>
      </c>
    </row>
    <row r="415" spans="1:9" s="41" customFormat="1">
      <c r="A415" s="99"/>
      <c r="B415" s="101"/>
      <c r="C415" s="101"/>
      <c r="D415" s="102"/>
      <c r="E415" s="5"/>
      <c r="F415" s="6"/>
      <c r="G415" s="95"/>
      <c r="H415" s="92"/>
      <c r="I415" s="7">
        <f t="shared" si="31"/>
        <v>0</v>
      </c>
    </row>
    <row r="416" spans="1:9" s="41" customFormat="1">
      <c r="A416" s="99"/>
      <c r="B416" s="101"/>
      <c r="C416" s="101"/>
      <c r="D416" s="102"/>
      <c r="E416" s="5"/>
      <c r="F416" s="6"/>
      <c r="G416" s="95"/>
      <c r="H416" s="92"/>
      <c r="I416" s="7">
        <f t="shared" si="31"/>
        <v>0</v>
      </c>
    </row>
    <row r="417" spans="1:9" s="41" customFormat="1">
      <c r="A417" s="99"/>
      <c r="B417" s="101"/>
      <c r="C417" s="101"/>
      <c r="D417" s="102"/>
      <c r="E417" s="5"/>
      <c r="F417" s="6"/>
      <c r="G417" s="95"/>
      <c r="H417" s="92"/>
      <c r="I417" s="7">
        <f t="shared" si="31"/>
        <v>0</v>
      </c>
    </row>
    <row r="418" spans="1:9" s="41" customFormat="1">
      <c r="A418" s="229" t="s">
        <v>1</v>
      </c>
      <c r="B418" s="229"/>
      <c r="C418" s="229"/>
      <c r="D418" s="229"/>
      <c r="E418" s="229"/>
      <c r="F418" s="229"/>
      <c r="G418" s="229"/>
      <c r="H418" s="229"/>
      <c r="I418" s="42">
        <f>SUM(I410:I417)</f>
        <v>0</v>
      </c>
    </row>
    <row r="419" spans="1:9" s="41" customFormat="1">
      <c r="A419" s="221"/>
      <c r="B419" s="221"/>
      <c r="C419" s="221"/>
      <c r="D419" s="221"/>
      <c r="E419" s="221"/>
      <c r="F419" s="221"/>
      <c r="G419" s="221"/>
      <c r="H419" s="221"/>
      <c r="I419" s="221"/>
    </row>
    <row r="420" spans="1:9" s="41" customFormat="1">
      <c r="A420" s="73" t="s">
        <v>110</v>
      </c>
      <c r="B420" s="73"/>
      <c r="C420" s="73"/>
      <c r="D420" s="73"/>
      <c r="E420" s="73"/>
      <c r="F420" s="73"/>
      <c r="G420" s="74"/>
      <c r="H420" s="73"/>
      <c r="I420" s="73"/>
    </row>
    <row r="421" spans="1:9" s="41" customFormat="1">
      <c r="A421" s="75"/>
      <c r="B421" s="76"/>
      <c r="C421" s="76"/>
      <c r="D421" s="76"/>
      <c r="E421" s="76"/>
      <c r="F421" s="76"/>
      <c r="G421" s="76"/>
      <c r="H421" s="76"/>
      <c r="I421" s="76"/>
    </row>
    <row r="422" spans="1:9" s="41" customFormat="1" ht="15" customHeight="1">
      <c r="A422" s="226" t="s">
        <v>111</v>
      </c>
      <c r="B422" s="227"/>
      <c r="C422" s="227"/>
      <c r="D422" s="228"/>
      <c r="E422" s="80" t="s">
        <v>106</v>
      </c>
      <c r="F422" s="81" t="s">
        <v>27</v>
      </c>
      <c r="G422" s="238" t="s">
        <v>31</v>
      </c>
      <c r="H422" s="239"/>
      <c r="I422" s="81" t="s">
        <v>1</v>
      </c>
    </row>
    <row r="423" spans="1:9" s="41" customFormat="1">
      <c r="A423" s="208"/>
      <c r="B423" s="209"/>
      <c r="C423" s="209"/>
      <c r="D423" s="210"/>
      <c r="E423" s="5"/>
      <c r="F423" s="6"/>
      <c r="G423" s="104"/>
      <c r="H423" s="103"/>
      <c r="I423" s="83">
        <f>ROUND(F423*G423,2)</f>
        <v>0</v>
      </c>
    </row>
    <row r="424" spans="1:9" s="41" customFormat="1">
      <c r="A424" s="208"/>
      <c r="B424" s="209"/>
      <c r="C424" s="209"/>
      <c r="D424" s="210"/>
      <c r="E424" s="5"/>
      <c r="F424" s="6"/>
      <c r="G424" s="104"/>
      <c r="H424" s="103"/>
      <c r="I424" s="83">
        <f t="shared" ref="I424:I426" si="32">ROUND(F424*G424,2)</f>
        <v>0</v>
      </c>
    </row>
    <row r="425" spans="1:9" s="41" customFormat="1">
      <c r="A425" s="208"/>
      <c r="B425" s="209"/>
      <c r="C425" s="209"/>
      <c r="D425" s="210"/>
      <c r="E425" s="5"/>
      <c r="F425" s="6"/>
      <c r="G425" s="104"/>
      <c r="H425" s="103"/>
      <c r="I425" s="83">
        <f t="shared" si="32"/>
        <v>0</v>
      </c>
    </row>
    <row r="426" spans="1:9" s="41" customFormat="1">
      <c r="A426" s="208"/>
      <c r="B426" s="209"/>
      <c r="C426" s="209"/>
      <c r="D426" s="210"/>
      <c r="E426" s="5"/>
      <c r="F426" s="6"/>
      <c r="G426" s="104"/>
      <c r="H426" s="103"/>
      <c r="I426" s="83">
        <f t="shared" si="32"/>
        <v>0</v>
      </c>
    </row>
    <row r="427" spans="1:9" s="41" customFormat="1">
      <c r="A427" s="225" t="s">
        <v>1</v>
      </c>
      <c r="B427" s="225"/>
      <c r="C427" s="225"/>
      <c r="D427" s="225"/>
      <c r="E427" s="225"/>
      <c r="F427" s="225"/>
      <c r="G427" s="225"/>
      <c r="H427" s="225"/>
      <c r="I427" s="82">
        <f>SUM(I423:I426)</f>
        <v>0</v>
      </c>
    </row>
    <row r="428" spans="1:9" s="41" customFormat="1">
      <c r="A428" s="10"/>
      <c r="B428" s="10"/>
      <c r="C428" s="10"/>
      <c r="D428" s="10"/>
      <c r="E428" s="10"/>
      <c r="F428" s="10"/>
      <c r="G428" s="43"/>
      <c r="H428" s="10"/>
      <c r="I428" s="10"/>
    </row>
    <row r="429" spans="1:9" s="41" customFormat="1">
      <c r="A429" s="78" t="s">
        <v>129</v>
      </c>
      <c r="B429" s="77"/>
      <c r="C429" s="77"/>
      <c r="D429" s="77"/>
      <c r="E429" s="77"/>
      <c r="F429" s="77"/>
      <c r="G429" s="77"/>
      <c r="H429" s="77"/>
      <c r="I429" s="79">
        <f>I418-I427</f>
        <v>0</v>
      </c>
    </row>
    <row r="430" spans="1:9" s="41" customFormat="1">
      <c r="A430" s="149"/>
      <c r="B430" s="149"/>
      <c r="C430" s="149"/>
      <c r="D430" s="149"/>
      <c r="E430" s="149"/>
      <c r="F430" s="149"/>
      <c r="G430" s="149"/>
      <c r="H430" s="149"/>
      <c r="I430" s="149"/>
    </row>
    <row r="431" spans="1:9" s="41" customFormat="1">
      <c r="A431" s="14" t="str">
        <f>'2. G por Categ_Activ_y_Anualid'!$A$10</f>
        <v>5. Equipamientos</v>
      </c>
      <c r="B431" s="30"/>
      <c r="C431" s="30"/>
      <c r="D431" s="30"/>
      <c r="E431" s="30"/>
      <c r="F431" s="30"/>
      <c r="G431" s="37"/>
      <c r="H431" s="30"/>
      <c r="I431" s="30"/>
    </row>
    <row r="432" spans="1:9" s="41" customFormat="1" ht="30">
      <c r="A432" s="38" t="s">
        <v>30</v>
      </c>
      <c r="B432" s="38"/>
      <c r="C432" s="38"/>
      <c r="D432" s="38"/>
      <c r="E432" s="38" t="s">
        <v>106</v>
      </c>
      <c r="F432" s="39" t="s">
        <v>27</v>
      </c>
      <c r="G432" s="40" t="s">
        <v>31</v>
      </c>
      <c r="H432" s="39" t="s">
        <v>96</v>
      </c>
      <c r="I432" s="39" t="s">
        <v>28</v>
      </c>
    </row>
    <row r="433" spans="1:9" s="41" customFormat="1">
      <c r="A433" s="99"/>
      <c r="B433" s="101"/>
      <c r="C433" s="101"/>
      <c r="D433" s="102"/>
      <c r="E433" s="100"/>
      <c r="F433" s="6"/>
      <c r="G433" s="11"/>
      <c r="H433" s="92"/>
      <c r="I433" s="7">
        <f>ROUND(H433*G433*F433,2)</f>
        <v>0</v>
      </c>
    </row>
    <row r="434" spans="1:9" s="29" customFormat="1">
      <c r="A434" s="99"/>
      <c r="B434" s="101"/>
      <c r="C434" s="101"/>
      <c r="D434" s="102"/>
      <c r="E434" s="100"/>
      <c r="F434" s="6"/>
      <c r="G434" s="11"/>
      <c r="H434" s="92"/>
      <c r="I434" s="7">
        <f t="shared" ref="I434:I440" si="33">ROUND(H434*G434*F434,2)</f>
        <v>0</v>
      </c>
    </row>
    <row r="435" spans="1:9">
      <c r="A435" s="99"/>
      <c r="B435" s="101"/>
      <c r="C435" s="101"/>
      <c r="D435" s="102"/>
      <c r="E435" s="100"/>
      <c r="F435" s="6"/>
      <c r="G435" s="11"/>
      <c r="H435" s="92"/>
      <c r="I435" s="7">
        <f t="shared" si="33"/>
        <v>0</v>
      </c>
    </row>
    <row r="436" spans="1:9">
      <c r="A436" s="99"/>
      <c r="B436" s="101"/>
      <c r="C436" s="101"/>
      <c r="D436" s="102"/>
      <c r="E436" s="100"/>
      <c r="F436" s="6"/>
      <c r="G436" s="11"/>
      <c r="H436" s="92"/>
      <c r="I436" s="7">
        <f t="shared" si="33"/>
        <v>0</v>
      </c>
    </row>
    <row r="437" spans="1:9" s="41" customFormat="1">
      <c r="A437" s="99"/>
      <c r="B437" s="101"/>
      <c r="C437" s="101"/>
      <c r="D437" s="102"/>
      <c r="E437" s="100"/>
      <c r="F437" s="6"/>
      <c r="G437" s="11"/>
      <c r="H437" s="92"/>
      <c r="I437" s="7">
        <f t="shared" si="33"/>
        <v>0</v>
      </c>
    </row>
    <row r="438" spans="1:9" s="41" customFormat="1">
      <c r="A438" s="99"/>
      <c r="B438" s="101"/>
      <c r="C438" s="101"/>
      <c r="D438" s="102"/>
      <c r="E438" s="100"/>
      <c r="F438" s="6"/>
      <c r="G438" s="11"/>
      <c r="H438" s="92"/>
      <c r="I438" s="7">
        <f t="shared" si="33"/>
        <v>0</v>
      </c>
    </row>
    <row r="439" spans="1:9" s="41" customFormat="1">
      <c r="A439" s="99"/>
      <c r="B439" s="101"/>
      <c r="C439" s="101"/>
      <c r="D439" s="102"/>
      <c r="E439" s="100"/>
      <c r="F439" s="6"/>
      <c r="G439" s="11"/>
      <c r="H439" s="92"/>
      <c r="I439" s="7">
        <f t="shared" si="33"/>
        <v>0</v>
      </c>
    </row>
    <row r="440" spans="1:9" s="41" customFormat="1">
      <c r="A440" s="99"/>
      <c r="B440" s="101"/>
      <c r="C440" s="101"/>
      <c r="D440" s="102"/>
      <c r="E440" s="100"/>
      <c r="F440" s="6"/>
      <c r="G440" s="11"/>
      <c r="H440" s="92"/>
      <c r="I440" s="7">
        <f t="shared" si="33"/>
        <v>0</v>
      </c>
    </row>
    <row r="441" spans="1:9" s="41" customFormat="1">
      <c r="A441" s="229" t="s">
        <v>1</v>
      </c>
      <c r="B441" s="229"/>
      <c r="C441" s="229"/>
      <c r="D441" s="229"/>
      <c r="E441" s="229"/>
      <c r="F441" s="229"/>
      <c r="G441" s="229"/>
      <c r="H441" s="229"/>
      <c r="I441" s="42">
        <f>SUM(I433:I440)</f>
        <v>0</v>
      </c>
    </row>
    <row r="442" spans="1:9" s="41" customFormat="1">
      <c r="A442" s="222"/>
      <c r="B442" s="222"/>
      <c r="C442" s="222"/>
      <c r="D442" s="222"/>
      <c r="E442" s="222"/>
      <c r="F442" s="222"/>
      <c r="G442" s="222"/>
      <c r="H442" s="222"/>
      <c r="I442" s="222"/>
    </row>
    <row r="443" spans="1:9" s="41" customFormat="1">
      <c r="A443" s="73" t="s">
        <v>110</v>
      </c>
      <c r="B443" s="73"/>
      <c r="C443" s="73"/>
      <c r="D443" s="73"/>
      <c r="E443" s="73"/>
      <c r="F443" s="73"/>
      <c r="G443" s="74"/>
      <c r="H443" s="73"/>
      <c r="I443" s="73"/>
    </row>
    <row r="444" spans="1:9" s="41" customFormat="1">
      <c r="A444" s="75"/>
      <c r="B444" s="76"/>
      <c r="C444" s="76"/>
      <c r="D444" s="76"/>
      <c r="E444" s="76"/>
      <c r="F444" s="76"/>
      <c r="G444" s="76"/>
      <c r="H444" s="76"/>
      <c r="I444" s="76"/>
    </row>
    <row r="445" spans="1:9" s="41" customFormat="1" ht="15" customHeight="1">
      <c r="A445" s="226" t="s">
        <v>111</v>
      </c>
      <c r="B445" s="227"/>
      <c r="C445" s="227"/>
      <c r="D445" s="228"/>
      <c r="E445" s="80" t="s">
        <v>106</v>
      </c>
      <c r="F445" s="81" t="s">
        <v>27</v>
      </c>
      <c r="G445" s="238" t="s">
        <v>31</v>
      </c>
      <c r="H445" s="239"/>
      <c r="I445" s="81" t="s">
        <v>1</v>
      </c>
    </row>
    <row r="446" spans="1:9" s="41" customFormat="1">
      <c r="A446" s="208"/>
      <c r="B446" s="209"/>
      <c r="C446" s="209"/>
      <c r="D446" s="210"/>
      <c r="E446" s="5"/>
      <c r="F446" s="6"/>
      <c r="G446" s="104"/>
      <c r="H446" s="103"/>
      <c r="I446" s="83">
        <f>ROUND(F446*G446,2)</f>
        <v>0</v>
      </c>
    </row>
    <row r="447" spans="1:9" s="41" customFormat="1">
      <c r="A447" s="208"/>
      <c r="B447" s="209"/>
      <c r="C447" s="209"/>
      <c r="D447" s="210"/>
      <c r="E447" s="5"/>
      <c r="F447" s="6"/>
      <c r="G447" s="104"/>
      <c r="H447" s="103"/>
      <c r="I447" s="83">
        <f t="shared" ref="I447:I449" si="34">ROUND(F447*G447,2)</f>
        <v>0</v>
      </c>
    </row>
    <row r="448" spans="1:9" s="41" customFormat="1">
      <c r="A448" s="208"/>
      <c r="B448" s="209"/>
      <c r="C448" s="209"/>
      <c r="D448" s="210"/>
      <c r="E448" s="5"/>
      <c r="F448" s="6"/>
      <c r="G448" s="104"/>
      <c r="H448" s="103"/>
      <c r="I448" s="83">
        <f t="shared" si="34"/>
        <v>0</v>
      </c>
    </row>
    <row r="449" spans="1:9" s="41" customFormat="1">
      <c r="A449" s="208"/>
      <c r="B449" s="209"/>
      <c r="C449" s="209"/>
      <c r="D449" s="210"/>
      <c r="E449" s="5"/>
      <c r="F449" s="6"/>
      <c r="G449" s="104"/>
      <c r="H449" s="103"/>
      <c r="I449" s="83">
        <f t="shared" si="34"/>
        <v>0</v>
      </c>
    </row>
    <row r="450" spans="1:9" s="41" customFormat="1">
      <c r="A450" s="225" t="s">
        <v>1</v>
      </c>
      <c r="B450" s="225"/>
      <c r="C450" s="225"/>
      <c r="D450" s="225"/>
      <c r="E450" s="225"/>
      <c r="F450" s="225"/>
      <c r="G450" s="225"/>
      <c r="H450" s="225"/>
      <c r="I450" s="82">
        <f>SUM(I446:I449)</f>
        <v>0</v>
      </c>
    </row>
    <row r="451" spans="1:9" s="41" customFormat="1">
      <c r="A451" s="10"/>
      <c r="B451" s="10"/>
      <c r="C451" s="10"/>
      <c r="D451" s="10"/>
      <c r="E451" s="10"/>
      <c r="F451" s="10"/>
      <c r="G451" s="43"/>
      <c r="H451" s="10"/>
      <c r="I451" s="10"/>
    </row>
    <row r="452" spans="1:9" s="41" customFormat="1">
      <c r="A452" s="78" t="s">
        <v>130</v>
      </c>
      <c r="B452" s="77"/>
      <c r="C452" s="77"/>
      <c r="D452" s="77"/>
      <c r="E452" s="77"/>
      <c r="F452" s="77"/>
      <c r="G452" s="77"/>
      <c r="H452" s="77"/>
      <c r="I452" s="79">
        <f>I441-I450</f>
        <v>0</v>
      </c>
    </row>
    <row r="453" spans="1:9" s="41" customFormat="1">
      <c r="A453" s="85"/>
      <c r="B453" s="85"/>
      <c r="C453" s="85"/>
      <c r="D453" s="85"/>
      <c r="E453" s="85"/>
      <c r="F453" s="85"/>
      <c r="G453" s="85"/>
      <c r="H453" s="85"/>
      <c r="I453" s="85"/>
    </row>
    <row r="454" spans="1:9" s="41" customFormat="1">
      <c r="A454" s="240" t="s">
        <v>131</v>
      </c>
      <c r="B454" s="240"/>
      <c r="C454" s="240"/>
      <c r="D454" s="240"/>
      <c r="E454" s="240"/>
      <c r="F454" s="240"/>
      <c r="G454" s="240"/>
      <c r="H454" s="240"/>
      <c r="I454" s="44">
        <f>I379+I383+I406+I429+I452</f>
        <v>0</v>
      </c>
    </row>
    <row r="455" spans="1:9" s="41" customFormat="1">
      <c r="A455" s="221"/>
      <c r="B455" s="221"/>
      <c r="C455" s="221"/>
      <c r="D455" s="221"/>
      <c r="E455" s="221"/>
      <c r="F455" s="221"/>
      <c r="G455" s="221"/>
      <c r="H455" s="221"/>
      <c r="I455" s="221"/>
    </row>
    <row r="456" spans="1:9" s="29" customFormat="1">
      <c r="A456" s="45" t="str">
        <f>'1. Resumen'!A2</f>
        <v>XXX_ACRÓNIMO_E/P</v>
      </c>
      <c r="B456" s="46"/>
      <c r="C456" s="46"/>
      <c r="D456" s="46"/>
      <c r="E456" s="46"/>
      <c r="F456" s="46"/>
      <c r="G456" s="47"/>
      <c r="H456" s="46"/>
      <c r="I456" s="46"/>
    </row>
    <row r="457" spans="1:9">
      <c r="A457" s="36" t="s">
        <v>108</v>
      </c>
      <c r="B457" s="36"/>
      <c r="C457" s="202" t="str">
        <f>'1. Resumen'!$C$7</f>
        <v>Beneficiario 2</v>
      </c>
      <c r="D457" s="203"/>
      <c r="E457" s="203"/>
      <c r="F457" s="203"/>
      <c r="G457" s="203"/>
      <c r="H457" s="203"/>
      <c r="I457" s="204"/>
    </row>
    <row r="458" spans="1:9" ht="15" customHeight="1">
      <c r="A458" s="36" t="s">
        <v>6</v>
      </c>
      <c r="B458" s="36"/>
      <c r="C458" s="205" t="str">
        <f>'1. Resumen'!B34</f>
        <v>Gestión y Coordinación</v>
      </c>
      <c r="D458" s="206"/>
      <c r="E458" s="206"/>
      <c r="F458" s="206"/>
      <c r="G458" s="206"/>
      <c r="H458" s="206"/>
      <c r="I458" s="207"/>
    </row>
    <row r="459" spans="1:9">
      <c r="A459" s="221"/>
      <c r="B459" s="221"/>
      <c r="C459" s="221"/>
      <c r="D459" s="221"/>
      <c r="E459" s="221"/>
      <c r="F459" s="221"/>
      <c r="G459" s="221"/>
      <c r="H459" s="221"/>
      <c r="I459" s="221"/>
    </row>
    <row r="460" spans="1:9" s="41" customFormat="1">
      <c r="A460" s="14" t="str">
        <f>'2. G por Categ_Activ_y_Anualid'!$A$6</f>
        <v>1. Personal directo</v>
      </c>
      <c r="B460" s="30"/>
      <c r="C460" s="30"/>
      <c r="D460" s="30"/>
      <c r="E460" s="30"/>
      <c r="F460" s="30"/>
      <c r="G460" s="37"/>
      <c r="H460" s="30"/>
      <c r="I460" s="30"/>
    </row>
    <row r="461" spans="1:9" s="41" customFormat="1" ht="60">
      <c r="A461" s="38" t="s">
        <v>93</v>
      </c>
      <c r="B461" s="38" t="s">
        <v>94</v>
      </c>
      <c r="C461" s="64" t="s">
        <v>105</v>
      </c>
      <c r="D461" s="64" t="s">
        <v>95</v>
      </c>
      <c r="E461" s="64" t="s">
        <v>96</v>
      </c>
      <c r="F461" s="39" t="s">
        <v>97</v>
      </c>
      <c r="G461" s="40" t="s">
        <v>98</v>
      </c>
      <c r="H461" s="39" t="s">
        <v>99</v>
      </c>
      <c r="I461" s="39" t="s">
        <v>28</v>
      </c>
    </row>
    <row r="462" spans="1:9" s="41" customFormat="1">
      <c r="A462" s="5"/>
      <c r="B462" s="5"/>
      <c r="C462" s="5"/>
      <c r="D462" s="94"/>
      <c r="E462" s="90"/>
      <c r="F462" s="6"/>
      <c r="G462" s="11"/>
      <c r="H462" s="8"/>
      <c r="I462" s="7">
        <f t="shared" ref="I462:I469" si="35">ROUND(IF(D462&gt;0,D462*E462*A462,H462*G462*A462),2)</f>
        <v>0</v>
      </c>
    </row>
    <row r="463" spans="1:9" s="41" customFormat="1">
      <c r="A463" s="5"/>
      <c r="B463" s="5"/>
      <c r="C463" s="5"/>
      <c r="D463" s="94"/>
      <c r="E463" s="90"/>
      <c r="F463" s="6"/>
      <c r="G463" s="11"/>
      <c r="H463" s="8"/>
      <c r="I463" s="7">
        <f t="shared" si="35"/>
        <v>0</v>
      </c>
    </row>
    <row r="464" spans="1:9" s="41" customFormat="1">
      <c r="A464" s="5"/>
      <c r="B464" s="5"/>
      <c r="C464" s="5"/>
      <c r="D464" s="94"/>
      <c r="E464" s="90"/>
      <c r="F464" s="6"/>
      <c r="G464" s="11"/>
      <c r="H464" s="8"/>
      <c r="I464" s="7">
        <f t="shared" si="35"/>
        <v>0</v>
      </c>
    </row>
    <row r="465" spans="1:9" s="41" customFormat="1">
      <c r="A465" s="5"/>
      <c r="B465" s="5"/>
      <c r="C465" s="5"/>
      <c r="D465" s="5"/>
      <c r="E465" s="5"/>
      <c r="F465" s="6"/>
      <c r="G465" s="11"/>
      <c r="H465" s="8"/>
      <c r="I465" s="7">
        <f t="shared" si="35"/>
        <v>0</v>
      </c>
    </row>
    <row r="466" spans="1:9" s="41" customFormat="1">
      <c r="A466" s="5"/>
      <c r="B466" s="5"/>
      <c r="C466" s="5"/>
      <c r="D466" s="5"/>
      <c r="E466" s="5"/>
      <c r="F466" s="6"/>
      <c r="G466" s="11"/>
      <c r="H466" s="8"/>
      <c r="I466" s="7">
        <f t="shared" si="35"/>
        <v>0</v>
      </c>
    </row>
    <row r="467" spans="1:9" s="41" customFormat="1">
      <c r="A467" s="5"/>
      <c r="B467" s="5"/>
      <c r="C467" s="5"/>
      <c r="D467" s="5"/>
      <c r="E467" s="5"/>
      <c r="F467" s="6"/>
      <c r="G467" s="11"/>
      <c r="H467" s="8"/>
      <c r="I467" s="7">
        <f t="shared" si="35"/>
        <v>0</v>
      </c>
    </row>
    <row r="468" spans="1:9" s="29" customFormat="1">
      <c r="A468" s="5"/>
      <c r="B468" s="5"/>
      <c r="C468" s="5"/>
      <c r="D468" s="5"/>
      <c r="E468" s="5"/>
      <c r="F468" s="6"/>
      <c r="G468" s="11"/>
      <c r="H468" s="8"/>
      <c r="I468" s="7">
        <f t="shared" si="35"/>
        <v>0</v>
      </c>
    </row>
    <row r="469" spans="1:9">
      <c r="A469" s="5"/>
      <c r="B469" s="5"/>
      <c r="C469" s="5"/>
      <c r="D469" s="5"/>
      <c r="E469" s="5"/>
      <c r="F469" s="6"/>
      <c r="G469" s="11"/>
      <c r="H469" s="8"/>
      <c r="I469" s="7">
        <f t="shared" si="35"/>
        <v>0</v>
      </c>
    </row>
    <row r="470" spans="1:9" s="29" customFormat="1">
      <c r="A470" s="229" t="s">
        <v>1</v>
      </c>
      <c r="B470" s="229"/>
      <c r="C470" s="229"/>
      <c r="D470" s="229"/>
      <c r="E470" s="229"/>
      <c r="F470" s="229"/>
      <c r="G470" s="229"/>
      <c r="H470" s="229"/>
      <c r="I470" s="42">
        <f>SUM(I462:I469)</f>
        <v>0</v>
      </c>
    </row>
    <row r="471" spans="1:9" s="29" customFormat="1">
      <c r="A471" s="222"/>
      <c r="B471" s="222"/>
      <c r="C471" s="222"/>
      <c r="D471" s="222"/>
      <c r="E471" s="222"/>
      <c r="F471" s="222"/>
      <c r="G471" s="222"/>
      <c r="H471" s="222"/>
      <c r="I471" s="222"/>
    </row>
    <row r="472" spans="1:9" s="41" customFormat="1">
      <c r="A472" s="73" t="s">
        <v>110</v>
      </c>
      <c r="B472" s="73"/>
      <c r="C472" s="73"/>
      <c r="D472" s="73"/>
      <c r="E472" s="73"/>
      <c r="F472" s="73"/>
      <c r="G472" s="74"/>
      <c r="H472" s="73"/>
      <c r="I472" s="73"/>
    </row>
    <row r="473" spans="1:9" s="41" customFormat="1">
      <c r="A473" s="75"/>
      <c r="B473" s="76"/>
      <c r="C473" s="76"/>
      <c r="D473" s="76"/>
      <c r="E473" s="76"/>
      <c r="F473" s="76"/>
      <c r="G473" s="76"/>
      <c r="H473" s="76"/>
      <c r="I473" s="76"/>
    </row>
    <row r="474" spans="1:9" s="41" customFormat="1" ht="15" customHeight="1">
      <c r="A474" s="226" t="s">
        <v>111</v>
      </c>
      <c r="B474" s="227"/>
      <c r="C474" s="227"/>
      <c r="D474" s="228"/>
      <c r="E474" s="80" t="s">
        <v>106</v>
      </c>
      <c r="F474" s="81" t="s">
        <v>27</v>
      </c>
      <c r="G474" s="238" t="s">
        <v>31</v>
      </c>
      <c r="H474" s="239"/>
      <c r="I474" s="81" t="s">
        <v>1</v>
      </c>
    </row>
    <row r="475" spans="1:9" s="41" customFormat="1">
      <c r="A475" s="208"/>
      <c r="B475" s="209"/>
      <c r="C475" s="209"/>
      <c r="D475" s="210"/>
      <c r="E475" s="5"/>
      <c r="F475" s="6"/>
      <c r="G475" s="104"/>
      <c r="H475" s="103"/>
      <c r="I475" s="83">
        <f>ROUND(F475*G475,2)</f>
        <v>0</v>
      </c>
    </row>
    <row r="476" spans="1:9" s="41" customFormat="1">
      <c r="A476" s="208"/>
      <c r="B476" s="209"/>
      <c r="C476" s="209"/>
      <c r="D476" s="210"/>
      <c r="E476" s="5"/>
      <c r="F476" s="6"/>
      <c r="G476" s="104"/>
      <c r="H476" s="103"/>
      <c r="I476" s="83">
        <f t="shared" ref="I476:I478" si="36">ROUND(F476*G476,2)</f>
        <v>0</v>
      </c>
    </row>
    <row r="477" spans="1:9" s="41" customFormat="1">
      <c r="A477" s="208"/>
      <c r="B477" s="209"/>
      <c r="C477" s="209"/>
      <c r="D477" s="210"/>
      <c r="E477" s="5"/>
      <c r="F477" s="6"/>
      <c r="G477" s="104"/>
      <c r="H477" s="103"/>
      <c r="I477" s="83">
        <f t="shared" si="36"/>
        <v>0</v>
      </c>
    </row>
    <row r="478" spans="1:9" s="41" customFormat="1">
      <c r="A478" s="208"/>
      <c r="B478" s="209"/>
      <c r="C478" s="209"/>
      <c r="D478" s="210"/>
      <c r="E478" s="5"/>
      <c r="F478" s="6"/>
      <c r="G478" s="104"/>
      <c r="H478" s="103"/>
      <c r="I478" s="83">
        <f t="shared" si="36"/>
        <v>0</v>
      </c>
    </row>
    <row r="479" spans="1:9" s="41" customFormat="1">
      <c r="A479" s="225" t="s">
        <v>1</v>
      </c>
      <c r="B479" s="225"/>
      <c r="C479" s="225"/>
      <c r="D479" s="225"/>
      <c r="E479" s="225"/>
      <c r="F479" s="225"/>
      <c r="G479" s="225"/>
      <c r="H479" s="225"/>
      <c r="I479" s="82">
        <f>SUM(I475:I478)</f>
        <v>0</v>
      </c>
    </row>
    <row r="480" spans="1:9" s="41" customFormat="1">
      <c r="A480" s="10"/>
      <c r="B480" s="10"/>
      <c r="C480" s="10"/>
      <c r="D480" s="10"/>
      <c r="E480" s="10"/>
      <c r="F480" s="10"/>
      <c r="G480" s="43"/>
      <c r="H480" s="10"/>
      <c r="I480" s="10"/>
    </row>
    <row r="481" spans="1:9" s="41" customFormat="1">
      <c r="A481" s="78" t="s">
        <v>132</v>
      </c>
      <c r="B481" s="77"/>
      <c r="C481" s="77"/>
      <c r="D481" s="77"/>
      <c r="E481" s="77"/>
      <c r="F481" s="77"/>
      <c r="G481" s="77"/>
      <c r="H481" s="77"/>
      <c r="I481" s="79">
        <f>I470-I479</f>
        <v>0</v>
      </c>
    </row>
    <row r="482" spans="1:9" s="29" customFormat="1">
      <c r="A482" s="84"/>
      <c r="B482" s="84"/>
      <c r="C482" s="84"/>
      <c r="D482" s="84"/>
      <c r="E482" s="84"/>
      <c r="F482" s="84"/>
      <c r="G482" s="84"/>
      <c r="H482" s="84"/>
      <c r="I482" s="84"/>
    </row>
    <row r="483" spans="1:9">
      <c r="A483" s="223" t="str">
        <f>'2. G por Categ_Activ_y_Anualid'!$A$7</f>
        <v>2. Gastos de oficina y administrativos</v>
      </c>
      <c r="B483" s="224"/>
      <c r="C483" s="224"/>
      <c r="D483" s="224"/>
      <c r="E483" s="224"/>
      <c r="F483" s="224"/>
      <c r="G483" s="224"/>
      <c r="H483" s="224"/>
      <c r="I483" s="224"/>
    </row>
    <row r="484" spans="1:9">
      <c r="A484" s="38" t="s">
        <v>30</v>
      </c>
      <c r="B484" s="38"/>
      <c r="C484" s="38"/>
      <c r="D484" s="38"/>
      <c r="E484" s="38"/>
      <c r="F484" s="39"/>
      <c r="G484" s="40"/>
      <c r="H484" s="39"/>
      <c r="I484" s="39" t="s">
        <v>28</v>
      </c>
    </row>
    <row r="485" spans="1:9">
      <c r="A485" s="211" t="s">
        <v>85</v>
      </c>
      <c r="B485" s="212"/>
      <c r="C485" s="212"/>
      <c r="D485" s="212"/>
      <c r="E485" s="212"/>
      <c r="F485" s="212"/>
      <c r="G485" s="212"/>
      <c r="H485" s="213"/>
      <c r="I485" s="60">
        <f>I481*0.15</f>
        <v>0</v>
      </c>
    </row>
    <row r="486" spans="1:9">
      <c r="A486" s="222"/>
      <c r="B486" s="222"/>
      <c r="C486" s="222"/>
      <c r="D486" s="222"/>
      <c r="E486" s="222"/>
      <c r="F486" s="222"/>
      <c r="G486" s="222"/>
      <c r="H486" s="222"/>
      <c r="I486" s="222"/>
    </row>
    <row r="487" spans="1:9" s="41" customFormat="1">
      <c r="A487" s="214" t="str">
        <f>'2. G por Categ_Activ_y_Anualid'!$A$8</f>
        <v>3. Viaje y alojamiento</v>
      </c>
      <c r="B487" s="215"/>
      <c r="C487" s="215"/>
      <c r="D487" s="215"/>
      <c r="E487" s="215"/>
      <c r="F487" s="215"/>
      <c r="G487" s="215"/>
      <c r="H487" s="215"/>
      <c r="I487" s="215"/>
    </row>
    <row r="488" spans="1:9" s="41" customFormat="1" ht="30">
      <c r="A488" s="216" t="s">
        <v>101</v>
      </c>
      <c r="B488" s="217"/>
      <c r="C488" s="218" t="s">
        <v>102</v>
      </c>
      <c r="D488" s="219"/>
      <c r="E488" s="220"/>
      <c r="F488" s="64" t="s">
        <v>103</v>
      </c>
      <c r="G488" s="216" t="s">
        <v>104</v>
      </c>
      <c r="H488" s="217"/>
      <c r="I488" s="39" t="s">
        <v>28</v>
      </c>
    </row>
    <row r="489" spans="1:9" s="41" customFormat="1">
      <c r="A489" s="147"/>
      <c r="B489" s="96"/>
      <c r="C489" s="99"/>
      <c r="D489" s="101"/>
      <c r="E489" s="96"/>
      <c r="F489" s="6"/>
      <c r="G489" s="93"/>
      <c r="H489" s="96"/>
      <c r="I489" s="7">
        <f t="shared" ref="I489:I496" si="37">ROUND(A489*F489*G489,2)</f>
        <v>0</v>
      </c>
    </row>
    <row r="490" spans="1:9" s="29" customFormat="1">
      <c r="A490" s="147"/>
      <c r="B490" s="96"/>
      <c r="C490" s="99"/>
      <c r="D490" s="101"/>
      <c r="E490" s="96"/>
      <c r="F490" s="6"/>
      <c r="G490" s="93"/>
      <c r="H490" s="96"/>
      <c r="I490" s="7">
        <f t="shared" si="37"/>
        <v>0</v>
      </c>
    </row>
    <row r="491" spans="1:9">
      <c r="A491" s="147"/>
      <c r="B491" s="96"/>
      <c r="C491" s="99"/>
      <c r="D491" s="101"/>
      <c r="E491" s="96"/>
      <c r="F491" s="6"/>
      <c r="G491" s="93"/>
      <c r="H491" s="96"/>
      <c r="I491" s="7">
        <f t="shared" si="37"/>
        <v>0</v>
      </c>
    </row>
    <row r="492" spans="1:9">
      <c r="A492" s="147"/>
      <c r="B492" s="96"/>
      <c r="C492" s="99"/>
      <c r="D492" s="101"/>
      <c r="E492" s="96"/>
      <c r="F492" s="6"/>
      <c r="G492" s="93"/>
      <c r="H492" s="96"/>
      <c r="I492" s="7">
        <f t="shared" si="37"/>
        <v>0</v>
      </c>
    </row>
    <row r="493" spans="1:9" s="41" customFormat="1">
      <c r="A493" s="147"/>
      <c r="B493" s="96"/>
      <c r="C493" s="99"/>
      <c r="D493" s="101"/>
      <c r="E493" s="96"/>
      <c r="F493" s="6"/>
      <c r="G493" s="93"/>
      <c r="H493" s="96"/>
      <c r="I493" s="7">
        <f t="shared" si="37"/>
        <v>0</v>
      </c>
    </row>
    <row r="494" spans="1:9" s="41" customFormat="1">
      <c r="A494" s="147"/>
      <c r="B494" s="96"/>
      <c r="C494" s="99"/>
      <c r="D494" s="101"/>
      <c r="E494" s="96"/>
      <c r="F494" s="6"/>
      <c r="G494" s="93"/>
      <c r="H494" s="96"/>
      <c r="I494" s="7">
        <f t="shared" si="37"/>
        <v>0</v>
      </c>
    </row>
    <row r="495" spans="1:9" s="41" customFormat="1">
      <c r="A495" s="147"/>
      <c r="B495" s="96"/>
      <c r="C495" s="99"/>
      <c r="D495" s="101"/>
      <c r="E495" s="96"/>
      <c r="F495" s="6"/>
      <c r="G495" s="93"/>
      <c r="H495" s="96"/>
      <c r="I495" s="7">
        <f t="shared" si="37"/>
        <v>0</v>
      </c>
    </row>
    <row r="496" spans="1:9" s="41" customFormat="1">
      <c r="A496" s="147"/>
      <c r="B496" s="96"/>
      <c r="C496" s="99"/>
      <c r="D496" s="101"/>
      <c r="E496" s="96"/>
      <c r="F496" s="6"/>
      <c r="G496" s="93"/>
      <c r="H496" s="96"/>
      <c r="I496" s="7">
        <f t="shared" si="37"/>
        <v>0</v>
      </c>
    </row>
    <row r="497" spans="1:9" s="41" customFormat="1">
      <c r="A497" s="229" t="s">
        <v>1</v>
      </c>
      <c r="B497" s="229"/>
      <c r="C497" s="229"/>
      <c r="D497" s="229"/>
      <c r="E497" s="229"/>
      <c r="F497" s="229"/>
      <c r="G497" s="229"/>
      <c r="H497" s="229"/>
      <c r="I497" s="42">
        <f>SUM(I489:I496)</f>
        <v>0</v>
      </c>
    </row>
    <row r="498" spans="1:9" s="41" customFormat="1">
      <c r="A498" s="222"/>
      <c r="B498" s="222"/>
      <c r="C498" s="222"/>
      <c r="D498" s="222"/>
      <c r="E498" s="222"/>
      <c r="F498" s="222"/>
      <c r="G498" s="222"/>
      <c r="H498" s="222"/>
      <c r="I498" s="222"/>
    </row>
    <row r="499" spans="1:9" s="41" customFormat="1">
      <c r="A499" s="73" t="s">
        <v>110</v>
      </c>
      <c r="B499" s="73"/>
      <c r="C499" s="73"/>
      <c r="D499" s="73"/>
      <c r="E499" s="73"/>
      <c r="F499" s="73"/>
      <c r="G499" s="74"/>
      <c r="H499" s="73"/>
      <c r="I499" s="73"/>
    </row>
    <row r="500" spans="1:9" s="41" customFormat="1">
      <c r="A500" s="75"/>
      <c r="B500" s="76"/>
      <c r="C500" s="76"/>
      <c r="D500" s="76"/>
      <c r="E500" s="76"/>
      <c r="F500" s="76"/>
      <c r="G500" s="76"/>
      <c r="H500" s="76"/>
      <c r="I500" s="76"/>
    </row>
    <row r="501" spans="1:9" s="41" customFormat="1" ht="15" customHeight="1">
      <c r="A501" s="226" t="s">
        <v>111</v>
      </c>
      <c r="B501" s="227"/>
      <c r="C501" s="227"/>
      <c r="D501" s="228"/>
      <c r="E501" s="80" t="s">
        <v>106</v>
      </c>
      <c r="F501" s="81" t="s">
        <v>27</v>
      </c>
      <c r="G501" s="238" t="s">
        <v>31</v>
      </c>
      <c r="H501" s="239"/>
      <c r="I501" s="81" t="s">
        <v>1</v>
      </c>
    </row>
    <row r="502" spans="1:9" s="41" customFormat="1">
      <c r="A502" s="208"/>
      <c r="B502" s="209"/>
      <c r="C502" s="209"/>
      <c r="D502" s="210"/>
      <c r="E502" s="5"/>
      <c r="F502" s="6"/>
      <c r="G502" s="104"/>
      <c r="H502" s="103"/>
      <c r="I502" s="83">
        <f>ROUND(F502*G502,2)</f>
        <v>0</v>
      </c>
    </row>
    <row r="503" spans="1:9" s="41" customFormat="1">
      <c r="A503" s="208"/>
      <c r="B503" s="209"/>
      <c r="C503" s="209"/>
      <c r="D503" s="210"/>
      <c r="E503" s="5"/>
      <c r="F503" s="6"/>
      <c r="G503" s="104"/>
      <c r="H503" s="103"/>
      <c r="I503" s="83">
        <f t="shared" ref="I503:I505" si="38">ROUND(F503*G503,2)</f>
        <v>0</v>
      </c>
    </row>
    <row r="504" spans="1:9" s="41" customFormat="1">
      <c r="A504" s="208"/>
      <c r="B504" s="209"/>
      <c r="C504" s="209"/>
      <c r="D504" s="210"/>
      <c r="E504" s="5"/>
      <c r="F504" s="6"/>
      <c r="G504" s="104"/>
      <c r="H504" s="103"/>
      <c r="I504" s="83">
        <f t="shared" si="38"/>
        <v>0</v>
      </c>
    </row>
    <row r="505" spans="1:9" s="41" customFormat="1">
      <c r="A505" s="208"/>
      <c r="B505" s="209"/>
      <c r="C505" s="209"/>
      <c r="D505" s="210"/>
      <c r="E505" s="5"/>
      <c r="F505" s="6"/>
      <c r="G505" s="104"/>
      <c r="H505" s="103"/>
      <c r="I505" s="83">
        <f t="shared" si="38"/>
        <v>0</v>
      </c>
    </row>
    <row r="506" spans="1:9" s="41" customFormat="1">
      <c r="A506" s="225" t="s">
        <v>1</v>
      </c>
      <c r="B506" s="225"/>
      <c r="C506" s="225"/>
      <c r="D506" s="225"/>
      <c r="E506" s="225"/>
      <c r="F506" s="225"/>
      <c r="G506" s="225"/>
      <c r="H506" s="225"/>
      <c r="I506" s="82">
        <f>SUM(I502:I505)</f>
        <v>0</v>
      </c>
    </row>
    <row r="507" spans="1:9" s="41" customFormat="1">
      <c r="A507" s="10"/>
      <c r="B507" s="10"/>
      <c r="C507" s="10"/>
      <c r="D507" s="10"/>
      <c r="E507" s="10"/>
      <c r="F507" s="10"/>
      <c r="G507" s="43"/>
      <c r="H507" s="10"/>
      <c r="I507" s="10"/>
    </row>
    <row r="508" spans="1:9" s="41" customFormat="1">
      <c r="A508" s="78" t="s">
        <v>133</v>
      </c>
      <c r="B508" s="77"/>
      <c r="C508" s="77"/>
      <c r="D508" s="77"/>
      <c r="E508" s="77"/>
      <c r="F508" s="77"/>
      <c r="G508" s="77"/>
      <c r="H508" s="77"/>
      <c r="I508" s="79">
        <f>I497-I506</f>
        <v>0</v>
      </c>
    </row>
    <row r="509" spans="1:9" s="41" customFormat="1">
      <c r="A509" s="150"/>
      <c r="B509" s="150"/>
      <c r="C509" s="150"/>
      <c r="D509" s="150"/>
      <c r="E509" s="150"/>
      <c r="F509" s="150"/>
      <c r="G509" s="150"/>
      <c r="H509" s="150"/>
      <c r="I509" s="150"/>
    </row>
    <row r="510" spans="1:9" s="41" customFormat="1">
      <c r="A510" s="214" t="str">
        <f>'2. G por Categ_Activ_y_Anualid'!$A$9</f>
        <v>4. Servicios y expertos externos</v>
      </c>
      <c r="B510" s="215"/>
      <c r="C510" s="215"/>
      <c r="D510" s="215"/>
      <c r="E510" s="215"/>
      <c r="F510" s="215"/>
      <c r="G510" s="215"/>
      <c r="H510" s="215"/>
      <c r="I510" s="215"/>
    </row>
    <row r="511" spans="1:9" s="41" customFormat="1" ht="30">
      <c r="A511" s="38" t="s">
        <v>30</v>
      </c>
      <c r="B511" s="38"/>
      <c r="C511" s="38"/>
      <c r="D511" s="38"/>
      <c r="E511" s="38" t="s">
        <v>106</v>
      </c>
      <c r="F511" s="39" t="s">
        <v>27</v>
      </c>
      <c r="G511" s="40" t="s">
        <v>31</v>
      </c>
      <c r="H511" s="39" t="s">
        <v>96</v>
      </c>
      <c r="I511" s="39" t="s">
        <v>28</v>
      </c>
    </row>
    <row r="512" spans="1:9" s="41" customFormat="1" ht="15" customHeight="1">
      <c r="A512" s="99"/>
      <c r="B512" s="101"/>
      <c r="C512" s="101"/>
      <c r="D512" s="102"/>
      <c r="E512" s="5"/>
      <c r="F512" s="6"/>
      <c r="G512" s="95"/>
      <c r="H512" s="92"/>
      <c r="I512" s="7">
        <f>ROUND(H512*G512*F512,2)</f>
        <v>0</v>
      </c>
    </row>
    <row r="513" spans="1:9" s="29" customFormat="1">
      <c r="A513" s="99"/>
      <c r="B513" s="101"/>
      <c r="C513" s="101"/>
      <c r="D513" s="102"/>
      <c r="E513" s="5"/>
      <c r="F513" s="6"/>
      <c r="G513" s="95"/>
      <c r="H513" s="92"/>
      <c r="I513" s="7">
        <f t="shared" ref="I513:I519" si="39">ROUND(H513*G513*F513,2)</f>
        <v>0</v>
      </c>
    </row>
    <row r="514" spans="1:9">
      <c r="A514" s="99"/>
      <c r="B514" s="101"/>
      <c r="C514" s="101"/>
      <c r="D514" s="102"/>
      <c r="E514" s="5"/>
      <c r="F514" s="6"/>
      <c r="G514" s="95"/>
      <c r="H514" s="92"/>
      <c r="I514" s="7">
        <f t="shared" si="39"/>
        <v>0</v>
      </c>
    </row>
    <row r="515" spans="1:9">
      <c r="A515" s="99"/>
      <c r="B515" s="101"/>
      <c r="C515" s="101"/>
      <c r="D515" s="102"/>
      <c r="E515" s="5"/>
      <c r="F515" s="6"/>
      <c r="G515" s="95"/>
      <c r="H515" s="92"/>
      <c r="I515" s="7">
        <f t="shared" si="39"/>
        <v>0</v>
      </c>
    </row>
    <row r="516" spans="1:9" s="41" customFormat="1">
      <c r="A516" s="99"/>
      <c r="B516" s="101"/>
      <c r="C516" s="101"/>
      <c r="D516" s="102"/>
      <c r="E516" s="5"/>
      <c r="F516" s="6"/>
      <c r="G516" s="95"/>
      <c r="H516" s="92"/>
      <c r="I516" s="7">
        <f t="shared" si="39"/>
        <v>0</v>
      </c>
    </row>
    <row r="517" spans="1:9" s="41" customFormat="1">
      <c r="A517" s="99"/>
      <c r="B517" s="101"/>
      <c r="C517" s="101"/>
      <c r="D517" s="102"/>
      <c r="E517" s="5"/>
      <c r="F517" s="6"/>
      <c r="G517" s="95"/>
      <c r="H517" s="92"/>
      <c r="I517" s="7">
        <f t="shared" si="39"/>
        <v>0</v>
      </c>
    </row>
    <row r="518" spans="1:9" s="41" customFormat="1">
      <c r="A518" s="99"/>
      <c r="B518" s="101"/>
      <c r="C518" s="101"/>
      <c r="D518" s="102"/>
      <c r="E518" s="5"/>
      <c r="F518" s="6"/>
      <c r="G518" s="95"/>
      <c r="H518" s="92"/>
      <c r="I518" s="7">
        <f t="shared" si="39"/>
        <v>0</v>
      </c>
    </row>
    <row r="519" spans="1:9" s="41" customFormat="1">
      <c r="A519" s="99"/>
      <c r="B519" s="101"/>
      <c r="C519" s="101"/>
      <c r="D519" s="102"/>
      <c r="E519" s="5"/>
      <c r="F519" s="6"/>
      <c r="G519" s="95"/>
      <c r="H519" s="92"/>
      <c r="I519" s="7">
        <f t="shared" si="39"/>
        <v>0</v>
      </c>
    </row>
    <row r="520" spans="1:9" s="41" customFormat="1">
      <c r="A520" s="229" t="s">
        <v>1</v>
      </c>
      <c r="B520" s="229"/>
      <c r="C520" s="229"/>
      <c r="D520" s="229"/>
      <c r="E520" s="229"/>
      <c r="F520" s="229"/>
      <c r="G520" s="229"/>
      <c r="H520" s="229"/>
      <c r="I520" s="42">
        <f>SUM(I512:I519)</f>
        <v>0</v>
      </c>
    </row>
    <row r="521" spans="1:9" s="41" customFormat="1">
      <c r="A521" s="221"/>
      <c r="B521" s="221"/>
      <c r="C521" s="221"/>
      <c r="D521" s="221"/>
      <c r="E521" s="221"/>
      <c r="F521" s="221"/>
      <c r="G521" s="221"/>
      <c r="H521" s="221"/>
      <c r="I521" s="221"/>
    </row>
    <row r="522" spans="1:9" s="41" customFormat="1">
      <c r="A522" s="73" t="s">
        <v>110</v>
      </c>
      <c r="B522" s="73"/>
      <c r="C522" s="73"/>
      <c r="D522" s="73"/>
      <c r="E522" s="73"/>
      <c r="F522" s="73"/>
      <c r="G522" s="74"/>
      <c r="H522" s="73"/>
      <c r="I522" s="73"/>
    </row>
    <row r="523" spans="1:9" s="41" customFormat="1">
      <c r="A523" s="75"/>
      <c r="B523" s="76"/>
      <c r="C523" s="76"/>
      <c r="D523" s="76"/>
      <c r="E523" s="76"/>
      <c r="F523" s="76"/>
      <c r="G523" s="76"/>
      <c r="H523" s="76"/>
      <c r="I523" s="76"/>
    </row>
    <row r="524" spans="1:9" s="41" customFormat="1" ht="15" customHeight="1">
      <c r="A524" s="226" t="s">
        <v>111</v>
      </c>
      <c r="B524" s="227"/>
      <c r="C524" s="227"/>
      <c r="D524" s="228"/>
      <c r="E524" s="80" t="s">
        <v>106</v>
      </c>
      <c r="F524" s="81" t="s">
        <v>27</v>
      </c>
      <c r="G524" s="238" t="s">
        <v>31</v>
      </c>
      <c r="H524" s="239"/>
      <c r="I524" s="81" t="s">
        <v>1</v>
      </c>
    </row>
    <row r="525" spans="1:9" s="41" customFormat="1">
      <c r="A525" s="208"/>
      <c r="B525" s="209"/>
      <c r="C525" s="209"/>
      <c r="D525" s="210"/>
      <c r="E525" s="5"/>
      <c r="F525" s="6"/>
      <c r="G525" s="104"/>
      <c r="H525" s="103"/>
      <c r="I525" s="83">
        <f>ROUND(F525*G525,2)</f>
        <v>0</v>
      </c>
    </row>
    <row r="526" spans="1:9" s="41" customFormat="1">
      <c r="A526" s="208"/>
      <c r="B526" s="209"/>
      <c r="C526" s="209"/>
      <c r="D526" s="210"/>
      <c r="E526" s="5"/>
      <c r="F526" s="6"/>
      <c r="G526" s="104"/>
      <c r="H526" s="103"/>
      <c r="I526" s="83">
        <f t="shared" ref="I526:I528" si="40">ROUND(F526*G526,2)</f>
        <v>0</v>
      </c>
    </row>
    <row r="527" spans="1:9" s="41" customFormat="1">
      <c r="A527" s="208"/>
      <c r="B527" s="209"/>
      <c r="C527" s="209"/>
      <c r="D527" s="210"/>
      <c r="E527" s="5"/>
      <c r="F527" s="6"/>
      <c r="G527" s="104"/>
      <c r="H527" s="103"/>
      <c r="I527" s="83">
        <f t="shared" si="40"/>
        <v>0</v>
      </c>
    </row>
    <row r="528" spans="1:9" s="41" customFormat="1">
      <c r="A528" s="208"/>
      <c r="B528" s="209"/>
      <c r="C528" s="209"/>
      <c r="D528" s="210"/>
      <c r="E528" s="5"/>
      <c r="F528" s="6"/>
      <c r="G528" s="104"/>
      <c r="H528" s="103"/>
      <c r="I528" s="83">
        <f t="shared" si="40"/>
        <v>0</v>
      </c>
    </row>
    <row r="529" spans="1:9" s="41" customFormat="1">
      <c r="A529" s="225" t="s">
        <v>1</v>
      </c>
      <c r="B529" s="225"/>
      <c r="C529" s="225"/>
      <c r="D529" s="225"/>
      <c r="E529" s="225"/>
      <c r="F529" s="225"/>
      <c r="G529" s="225"/>
      <c r="H529" s="225"/>
      <c r="I529" s="82">
        <f>SUM(I525:I528)</f>
        <v>0</v>
      </c>
    </row>
    <row r="530" spans="1:9" s="41" customFormat="1">
      <c r="A530" s="10"/>
      <c r="B530" s="10"/>
      <c r="C530" s="10"/>
      <c r="D530" s="10"/>
      <c r="E530" s="10"/>
      <c r="F530" s="10"/>
      <c r="G530" s="43"/>
      <c r="H530" s="10"/>
      <c r="I530" s="10"/>
    </row>
    <row r="531" spans="1:9" s="41" customFormat="1">
      <c r="A531" s="78" t="s">
        <v>134</v>
      </c>
      <c r="B531" s="77"/>
      <c r="C531" s="77"/>
      <c r="D531" s="77"/>
      <c r="E531" s="77"/>
      <c r="F531" s="77"/>
      <c r="G531" s="77"/>
      <c r="H531" s="77"/>
      <c r="I531" s="79">
        <f>I520-I529</f>
        <v>0</v>
      </c>
    </row>
    <row r="532" spans="1:9" s="41" customFormat="1">
      <c r="A532" s="149"/>
      <c r="B532" s="149"/>
      <c r="C532" s="149"/>
      <c r="D532" s="149"/>
      <c r="E532" s="149"/>
      <c r="F532" s="149"/>
      <c r="G532" s="149"/>
      <c r="H532" s="149"/>
      <c r="I532" s="149"/>
    </row>
    <row r="533" spans="1:9" s="41" customFormat="1">
      <c r="A533" s="14" t="str">
        <f>'2. G por Categ_Activ_y_Anualid'!$A$10</f>
        <v>5. Equipamientos</v>
      </c>
      <c r="B533" s="30"/>
      <c r="C533" s="30"/>
      <c r="D533" s="30"/>
      <c r="E533" s="30"/>
      <c r="F533" s="30"/>
      <c r="G533" s="37"/>
      <c r="H533" s="30"/>
      <c r="I533" s="30"/>
    </row>
    <row r="534" spans="1:9" s="41" customFormat="1" ht="30">
      <c r="A534" s="38" t="s">
        <v>30</v>
      </c>
      <c r="B534" s="38"/>
      <c r="C534" s="38"/>
      <c r="D534" s="38"/>
      <c r="E534" s="38" t="s">
        <v>106</v>
      </c>
      <c r="F534" s="39" t="s">
        <v>27</v>
      </c>
      <c r="G534" s="40" t="s">
        <v>31</v>
      </c>
      <c r="H534" s="39" t="s">
        <v>96</v>
      </c>
      <c r="I534" s="39" t="s">
        <v>28</v>
      </c>
    </row>
    <row r="535" spans="1:9" s="41" customFormat="1">
      <c r="A535" s="99"/>
      <c r="B535" s="101"/>
      <c r="C535" s="101"/>
      <c r="D535" s="102"/>
      <c r="E535" s="100"/>
      <c r="F535" s="6"/>
      <c r="G535" s="11"/>
      <c r="H535" s="92"/>
      <c r="I535" s="7">
        <f>ROUND(H535*G535*F535,2)</f>
        <v>0</v>
      </c>
    </row>
    <row r="536" spans="1:9" s="29" customFormat="1">
      <c r="A536" s="99"/>
      <c r="B536" s="101"/>
      <c r="C536" s="101"/>
      <c r="D536" s="102"/>
      <c r="E536" s="100"/>
      <c r="F536" s="6"/>
      <c r="G536" s="11"/>
      <c r="H536" s="92"/>
      <c r="I536" s="7">
        <f t="shared" ref="I536:I542" si="41">ROUND(H536*G536*F536,2)</f>
        <v>0</v>
      </c>
    </row>
    <row r="537" spans="1:9">
      <c r="A537" s="99"/>
      <c r="B537" s="101"/>
      <c r="C537" s="101"/>
      <c r="D537" s="102"/>
      <c r="E537" s="100"/>
      <c r="F537" s="6"/>
      <c r="G537" s="11"/>
      <c r="H537" s="92"/>
      <c r="I537" s="7">
        <f t="shared" si="41"/>
        <v>0</v>
      </c>
    </row>
    <row r="538" spans="1:9">
      <c r="A538" s="99"/>
      <c r="B538" s="101"/>
      <c r="C538" s="101"/>
      <c r="D538" s="102"/>
      <c r="E538" s="100"/>
      <c r="F538" s="6"/>
      <c r="G538" s="11"/>
      <c r="H538" s="92"/>
      <c r="I538" s="7">
        <f t="shared" si="41"/>
        <v>0</v>
      </c>
    </row>
    <row r="539" spans="1:9" s="41" customFormat="1">
      <c r="A539" s="99"/>
      <c r="B539" s="101"/>
      <c r="C539" s="101"/>
      <c r="D539" s="102"/>
      <c r="E539" s="100"/>
      <c r="F539" s="6"/>
      <c r="G539" s="11"/>
      <c r="H539" s="92"/>
      <c r="I539" s="7">
        <f t="shared" si="41"/>
        <v>0</v>
      </c>
    </row>
    <row r="540" spans="1:9" s="41" customFormat="1">
      <c r="A540" s="99"/>
      <c r="B540" s="101"/>
      <c r="C540" s="101"/>
      <c r="D540" s="102"/>
      <c r="E540" s="100"/>
      <c r="F540" s="6"/>
      <c r="G540" s="11"/>
      <c r="H540" s="92"/>
      <c r="I540" s="7">
        <f t="shared" si="41"/>
        <v>0</v>
      </c>
    </row>
    <row r="541" spans="1:9" s="41" customFormat="1">
      <c r="A541" s="99"/>
      <c r="B541" s="101"/>
      <c r="C541" s="101"/>
      <c r="D541" s="102"/>
      <c r="E541" s="100"/>
      <c r="F541" s="6"/>
      <c r="G541" s="11"/>
      <c r="H541" s="92"/>
      <c r="I541" s="7">
        <f t="shared" si="41"/>
        <v>0</v>
      </c>
    </row>
    <row r="542" spans="1:9" s="41" customFormat="1">
      <c r="A542" s="99"/>
      <c r="B542" s="101"/>
      <c r="C542" s="101"/>
      <c r="D542" s="102"/>
      <c r="E542" s="100"/>
      <c r="F542" s="6"/>
      <c r="G542" s="11"/>
      <c r="H542" s="92"/>
      <c r="I542" s="7">
        <f t="shared" si="41"/>
        <v>0</v>
      </c>
    </row>
    <row r="543" spans="1:9" s="41" customFormat="1">
      <c r="A543" s="229" t="s">
        <v>1</v>
      </c>
      <c r="B543" s="229"/>
      <c r="C543" s="229"/>
      <c r="D543" s="229"/>
      <c r="E543" s="229"/>
      <c r="F543" s="229"/>
      <c r="G543" s="229"/>
      <c r="H543" s="229"/>
      <c r="I543" s="42">
        <f>SUM(I535:I542)</f>
        <v>0</v>
      </c>
    </row>
    <row r="544" spans="1:9" s="41" customFormat="1">
      <c r="A544" s="222"/>
      <c r="B544" s="222"/>
      <c r="C544" s="222"/>
      <c r="D544" s="222"/>
      <c r="E544" s="222"/>
      <c r="F544" s="222"/>
      <c r="G544" s="222"/>
      <c r="H544" s="222"/>
      <c r="I544" s="222"/>
    </row>
    <row r="545" spans="1:9" s="41" customFormat="1">
      <c r="A545" s="73" t="s">
        <v>110</v>
      </c>
      <c r="B545" s="73"/>
      <c r="C545" s="73"/>
      <c r="D545" s="73"/>
      <c r="E545" s="73"/>
      <c r="F545" s="73"/>
      <c r="G545" s="74"/>
      <c r="H545" s="73"/>
      <c r="I545" s="73"/>
    </row>
    <row r="546" spans="1:9" s="41" customFormat="1">
      <c r="A546" s="75"/>
      <c r="B546" s="76"/>
      <c r="C546" s="76"/>
      <c r="D546" s="76"/>
      <c r="E546" s="76"/>
      <c r="F546" s="76"/>
      <c r="G546" s="76"/>
      <c r="H546" s="76"/>
      <c r="I546" s="76"/>
    </row>
    <row r="547" spans="1:9" s="41" customFormat="1" ht="15" customHeight="1">
      <c r="A547" s="226" t="s">
        <v>111</v>
      </c>
      <c r="B547" s="227"/>
      <c r="C547" s="227"/>
      <c r="D547" s="228"/>
      <c r="E547" s="80" t="s">
        <v>106</v>
      </c>
      <c r="F547" s="81" t="s">
        <v>27</v>
      </c>
      <c r="G547" s="238" t="s">
        <v>31</v>
      </c>
      <c r="H547" s="239"/>
      <c r="I547" s="81" t="s">
        <v>1</v>
      </c>
    </row>
    <row r="548" spans="1:9" s="41" customFormat="1">
      <c r="A548" s="208"/>
      <c r="B548" s="209"/>
      <c r="C548" s="209"/>
      <c r="D548" s="210"/>
      <c r="E548" s="5"/>
      <c r="F548" s="6"/>
      <c r="G548" s="104"/>
      <c r="H548" s="103"/>
      <c r="I548" s="83">
        <f>ROUND(F548*G548,2)</f>
        <v>0</v>
      </c>
    </row>
    <row r="549" spans="1:9" s="41" customFormat="1">
      <c r="A549" s="208"/>
      <c r="B549" s="209"/>
      <c r="C549" s="209"/>
      <c r="D549" s="210"/>
      <c r="E549" s="5"/>
      <c r="F549" s="6"/>
      <c r="G549" s="104"/>
      <c r="H549" s="103"/>
      <c r="I549" s="83">
        <f t="shared" ref="I549:I551" si="42">ROUND(F549*G549,2)</f>
        <v>0</v>
      </c>
    </row>
    <row r="550" spans="1:9" s="41" customFormat="1">
      <c r="A550" s="208"/>
      <c r="B550" s="209"/>
      <c r="C550" s="209"/>
      <c r="D550" s="210"/>
      <c r="E550" s="5"/>
      <c r="F550" s="6"/>
      <c r="G550" s="104"/>
      <c r="H550" s="103"/>
      <c r="I550" s="83">
        <f t="shared" si="42"/>
        <v>0</v>
      </c>
    </row>
    <row r="551" spans="1:9" s="41" customFormat="1">
      <c r="A551" s="208"/>
      <c r="B551" s="209"/>
      <c r="C551" s="209"/>
      <c r="D551" s="210"/>
      <c r="E551" s="5"/>
      <c r="F551" s="6"/>
      <c r="G551" s="104"/>
      <c r="H551" s="103"/>
      <c r="I551" s="83">
        <f t="shared" si="42"/>
        <v>0</v>
      </c>
    </row>
    <row r="552" spans="1:9" s="41" customFormat="1">
      <c r="A552" s="225" t="s">
        <v>1</v>
      </c>
      <c r="B552" s="225"/>
      <c r="C552" s="225"/>
      <c r="D552" s="225"/>
      <c r="E552" s="225"/>
      <c r="F552" s="225"/>
      <c r="G552" s="225"/>
      <c r="H552" s="225"/>
      <c r="I552" s="82">
        <f>SUM(I548:I551)</f>
        <v>0</v>
      </c>
    </row>
    <row r="553" spans="1:9" s="41" customFormat="1">
      <c r="A553" s="10"/>
      <c r="B553" s="10"/>
      <c r="C553" s="10"/>
      <c r="D553" s="10"/>
      <c r="E553" s="10"/>
      <c r="F553" s="10"/>
      <c r="G553" s="43"/>
      <c r="H553" s="10"/>
      <c r="I553" s="10"/>
    </row>
    <row r="554" spans="1:9" s="41" customFormat="1">
      <c r="A554" s="78" t="s">
        <v>135</v>
      </c>
      <c r="B554" s="77"/>
      <c r="C554" s="77"/>
      <c r="D554" s="77"/>
      <c r="E554" s="77"/>
      <c r="F554" s="77"/>
      <c r="G554" s="77"/>
      <c r="H554" s="77"/>
      <c r="I554" s="79">
        <f>I543-I552</f>
        <v>0</v>
      </c>
    </row>
    <row r="555" spans="1:9" s="41" customFormat="1">
      <c r="A555" s="85"/>
      <c r="B555" s="85"/>
      <c r="C555" s="85"/>
      <c r="D555" s="85"/>
      <c r="E555" s="85"/>
      <c r="F555" s="85"/>
      <c r="G555" s="85"/>
      <c r="H555" s="85"/>
      <c r="I555" s="85"/>
    </row>
    <row r="556" spans="1:9" s="41" customFormat="1">
      <c r="A556" s="240" t="s">
        <v>136</v>
      </c>
      <c r="B556" s="240"/>
      <c r="C556" s="240"/>
      <c r="D556" s="240"/>
      <c r="E556" s="240"/>
      <c r="F556" s="240"/>
      <c r="G556" s="240"/>
      <c r="H556" s="240"/>
      <c r="I556" s="44">
        <f>I481+I485+I508+I531+I554</f>
        <v>0</v>
      </c>
    </row>
    <row r="557" spans="1:9" s="41" customFormat="1">
      <c r="A557" s="221"/>
      <c r="B557" s="221"/>
      <c r="C557" s="221"/>
      <c r="D557" s="221"/>
      <c r="E557" s="221"/>
      <c r="F557" s="221"/>
      <c r="G557" s="221"/>
      <c r="H557" s="221"/>
      <c r="I557" s="221"/>
    </row>
    <row r="558" spans="1:9" s="29" customFormat="1">
      <c r="A558" s="45" t="str">
        <f>'1. Resumen'!A2</f>
        <v>XXX_ACRÓNIMO_E/P</v>
      </c>
      <c r="B558" s="46"/>
      <c r="C558" s="46"/>
      <c r="D558" s="46"/>
      <c r="E558" s="46"/>
      <c r="F558" s="46"/>
      <c r="G558" s="47"/>
      <c r="H558" s="46"/>
      <c r="I558" s="46"/>
    </row>
    <row r="559" spans="1:9">
      <c r="A559" s="36" t="s">
        <v>108</v>
      </c>
      <c r="B559" s="36"/>
      <c r="C559" s="202" t="str">
        <f>'1. Resumen'!$C$7</f>
        <v>Beneficiario 2</v>
      </c>
      <c r="D559" s="203"/>
      <c r="E559" s="203"/>
      <c r="F559" s="203"/>
      <c r="G559" s="203"/>
      <c r="H559" s="203"/>
      <c r="I559" s="204"/>
    </row>
    <row r="560" spans="1:9">
      <c r="A560" s="36" t="s">
        <v>7</v>
      </c>
      <c r="B560" s="36"/>
      <c r="C560" s="205" t="str">
        <f>'1. Resumen'!B35</f>
        <v>Comunicación</v>
      </c>
      <c r="D560" s="206"/>
      <c r="E560" s="206"/>
      <c r="F560" s="206"/>
      <c r="G560" s="206"/>
      <c r="H560" s="206"/>
      <c r="I560" s="207"/>
    </row>
    <row r="561" spans="1:9">
      <c r="A561" s="221"/>
      <c r="B561" s="221"/>
      <c r="C561" s="221"/>
      <c r="D561" s="221"/>
      <c r="E561" s="221"/>
      <c r="F561" s="221"/>
      <c r="G561" s="221"/>
      <c r="H561" s="221"/>
      <c r="I561" s="221"/>
    </row>
    <row r="562" spans="1:9" s="41" customFormat="1">
      <c r="A562" s="14" t="str">
        <f>'2. G por Categ_Activ_y_Anualid'!$A$6</f>
        <v>1. Personal directo</v>
      </c>
      <c r="B562" s="30"/>
      <c r="C562" s="30"/>
      <c r="D562" s="30"/>
      <c r="E562" s="30"/>
      <c r="F562" s="30"/>
      <c r="G562" s="37"/>
      <c r="H562" s="30"/>
      <c r="I562" s="30"/>
    </row>
    <row r="563" spans="1:9" s="41" customFormat="1" ht="60">
      <c r="A563" s="38" t="s">
        <v>93</v>
      </c>
      <c r="B563" s="38" t="s">
        <v>94</v>
      </c>
      <c r="C563" s="64" t="s">
        <v>105</v>
      </c>
      <c r="D563" s="64" t="s">
        <v>95</v>
      </c>
      <c r="E563" s="64" t="s">
        <v>96</v>
      </c>
      <c r="F563" s="39" t="s">
        <v>97</v>
      </c>
      <c r="G563" s="40" t="s">
        <v>98</v>
      </c>
      <c r="H563" s="39" t="s">
        <v>99</v>
      </c>
      <c r="I563" s="39" t="s">
        <v>28</v>
      </c>
    </row>
    <row r="564" spans="1:9" s="41" customFormat="1">
      <c r="A564" s="5"/>
      <c r="B564" s="5"/>
      <c r="C564" s="5"/>
      <c r="D564" s="94"/>
      <c r="E564" s="90"/>
      <c r="F564" s="6"/>
      <c r="G564" s="11"/>
      <c r="H564" s="8"/>
      <c r="I564" s="7">
        <f t="shared" ref="I564:I571" si="43">ROUND(IF(D564&gt;0,D564*E564*A564,H564*G564*A564),2)</f>
        <v>0</v>
      </c>
    </row>
    <row r="565" spans="1:9" s="41" customFormat="1">
      <c r="A565" s="5"/>
      <c r="B565" s="5"/>
      <c r="C565" s="5"/>
      <c r="D565" s="94"/>
      <c r="E565" s="90"/>
      <c r="F565" s="6"/>
      <c r="G565" s="11"/>
      <c r="H565" s="8"/>
      <c r="I565" s="7">
        <f t="shared" si="43"/>
        <v>0</v>
      </c>
    </row>
    <row r="566" spans="1:9" s="41" customFormat="1">
      <c r="A566" s="5"/>
      <c r="B566" s="5"/>
      <c r="C566" s="5"/>
      <c r="D566" s="94"/>
      <c r="E566" s="90"/>
      <c r="F566" s="6"/>
      <c r="G566" s="11"/>
      <c r="H566" s="8"/>
      <c r="I566" s="7">
        <f t="shared" si="43"/>
        <v>0</v>
      </c>
    </row>
    <row r="567" spans="1:9" s="41" customFormat="1">
      <c r="A567" s="5"/>
      <c r="B567" s="5"/>
      <c r="C567" s="5"/>
      <c r="D567" s="5"/>
      <c r="E567" s="5"/>
      <c r="F567" s="6"/>
      <c r="G567" s="11"/>
      <c r="H567" s="8"/>
      <c r="I567" s="7">
        <f t="shared" si="43"/>
        <v>0</v>
      </c>
    </row>
    <row r="568" spans="1:9" s="41" customFormat="1">
      <c r="A568" s="5"/>
      <c r="B568" s="5"/>
      <c r="C568" s="5"/>
      <c r="D568" s="5"/>
      <c r="E568" s="5"/>
      <c r="F568" s="6"/>
      <c r="G568" s="11"/>
      <c r="H568" s="8"/>
      <c r="I568" s="7">
        <f t="shared" si="43"/>
        <v>0</v>
      </c>
    </row>
    <row r="569" spans="1:9" s="41" customFormat="1">
      <c r="A569" s="5"/>
      <c r="B569" s="5"/>
      <c r="C569" s="5"/>
      <c r="D569" s="5"/>
      <c r="E569" s="5"/>
      <c r="F569" s="6"/>
      <c r="G569" s="11"/>
      <c r="H569" s="8"/>
      <c r="I569" s="7">
        <f t="shared" si="43"/>
        <v>0</v>
      </c>
    </row>
    <row r="570" spans="1:9" s="29" customFormat="1">
      <c r="A570" s="5"/>
      <c r="B570" s="5"/>
      <c r="C570" s="5"/>
      <c r="D570" s="5"/>
      <c r="E570" s="5"/>
      <c r="F570" s="6"/>
      <c r="G570" s="11"/>
      <c r="H570" s="8"/>
      <c r="I570" s="7">
        <f t="shared" si="43"/>
        <v>0</v>
      </c>
    </row>
    <row r="571" spans="1:9">
      <c r="A571" s="5"/>
      <c r="B571" s="5"/>
      <c r="C571" s="5"/>
      <c r="D571" s="5"/>
      <c r="E571" s="5"/>
      <c r="F571" s="6"/>
      <c r="G571" s="11"/>
      <c r="H571" s="8"/>
      <c r="I571" s="7">
        <f t="shared" si="43"/>
        <v>0</v>
      </c>
    </row>
    <row r="572" spans="1:9" s="29" customFormat="1">
      <c r="A572" s="229" t="s">
        <v>1</v>
      </c>
      <c r="B572" s="229"/>
      <c r="C572" s="229"/>
      <c r="D572" s="229"/>
      <c r="E572" s="229"/>
      <c r="F572" s="229"/>
      <c r="G572" s="229"/>
      <c r="H572" s="229"/>
      <c r="I572" s="42">
        <f>SUM(I564:I571)</f>
        <v>0</v>
      </c>
    </row>
    <row r="573" spans="1:9" s="29" customFormat="1">
      <c r="A573" s="222"/>
      <c r="B573" s="222"/>
      <c r="C573" s="222"/>
      <c r="D573" s="222"/>
      <c r="E573" s="222"/>
      <c r="F573" s="222"/>
      <c r="G573" s="222"/>
      <c r="H573" s="222"/>
      <c r="I573" s="222"/>
    </row>
    <row r="574" spans="1:9" s="41" customFormat="1">
      <c r="A574" s="73" t="s">
        <v>110</v>
      </c>
      <c r="B574" s="73"/>
      <c r="C574" s="73"/>
      <c r="D574" s="73"/>
      <c r="E574" s="73"/>
      <c r="F574" s="73"/>
      <c r="G574" s="74"/>
      <c r="H574" s="73"/>
      <c r="I574" s="73"/>
    </row>
    <row r="575" spans="1:9" s="41" customFormat="1">
      <c r="A575" s="75"/>
      <c r="B575" s="76"/>
      <c r="C575" s="76"/>
      <c r="D575" s="76"/>
      <c r="E575" s="76"/>
      <c r="F575" s="76"/>
      <c r="G575" s="76"/>
      <c r="H575" s="76"/>
      <c r="I575" s="76"/>
    </row>
    <row r="576" spans="1:9" s="41" customFormat="1" ht="15" customHeight="1">
      <c r="A576" s="226" t="s">
        <v>111</v>
      </c>
      <c r="B576" s="227"/>
      <c r="C576" s="227"/>
      <c r="D576" s="228"/>
      <c r="E576" s="80" t="s">
        <v>106</v>
      </c>
      <c r="F576" s="81" t="s">
        <v>27</v>
      </c>
      <c r="G576" s="238" t="s">
        <v>31</v>
      </c>
      <c r="H576" s="239"/>
      <c r="I576" s="81" t="s">
        <v>1</v>
      </c>
    </row>
    <row r="577" spans="1:9" s="41" customFormat="1">
      <c r="A577" s="208"/>
      <c r="B577" s="209"/>
      <c r="C577" s="209"/>
      <c r="D577" s="210"/>
      <c r="E577" s="5"/>
      <c r="F577" s="6"/>
      <c r="G577" s="104"/>
      <c r="H577" s="103"/>
      <c r="I577" s="83">
        <f>ROUND(F577*G577,2)</f>
        <v>0</v>
      </c>
    </row>
    <row r="578" spans="1:9" s="41" customFormat="1">
      <c r="A578" s="208"/>
      <c r="B578" s="209"/>
      <c r="C578" s="209"/>
      <c r="D578" s="210"/>
      <c r="E578" s="5"/>
      <c r="F578" s="6"/>
      <c r="G578" s="104"/>
      <c r="H578" s="103"/>
      <c r="I578" s="83">
        <f t="shared" ref="I578:I580" si="44">ROUND(F578*G578,2)</f>
        <v>0</v>
      </c>
    </row>
    <row r="579" spans="1:9" s="41" customFormat="1">
      <c r="A579" s="208"/>
      <c r="B579" s="209"/>
      <c r="C579" s="209"/>
      <c r="D579" s="210"/>
      <c r="E579" s="5"/>
      <c r="F579" s="6"/>
      <c r="G579" s="104"/>
      <c r="H579" s="103"/>
      <c r="I579" s="83">
        <f t="shared" si="44"/>
        <v>0</v>
      </c>
    </row>
    <row r="580" spans="1:9" s="41" customFormat="1">
      <c r="A580" s="208"/>
      <c r="B580" s="209"/>
      <c r="C580" s="209"/>
      <c r="D580" s="210"/>
      <c r="E580" s="5"/>
      <c r="F580" s="6"/>
      <c r="G580" s="104"/>
      <c r="H580" s="103"/>
      <c r="I580" s="83">
        <f t="shared" si="44"/>
        <v>0</v>
      </c>
    </row>
    <row r="581" spans="1:9" s="41" customFormat="1">
      <c r="A581" s="225" t="s">
        <v>1</v>
      </c>
      <c r="B581" s="225"/>
      <c r="C581" s="225"/>
      <c r="D581" s="225"/>
      <c r="E581" s="225"/>
      <c r="F581" s="225"/>
      <c r="G581" s="225"/>
      <c r="H581" s="225"/>
      <c r="I581" s="82">
        <f>SUM(I577:I580)</f>
        <v>0</v>
      </c>
    </row>
    <row r="582" spans="1:9" s="41" customFormat="1">
      <c r="A582" s="10"/>
      <c r="B582" s="10"/>
      <c r="C582" s="10"/>
      <c r="D582" s="10"/>
      <c r="E582" s="10"/>
      <c r="F582" s="10"/>
      <c r="G582" s="43"/>
      <c r="H582" s="10"/>
      <c r="I582" s="10"/>
    </row>
    <row r="583" spans="1:9" s="41" customFormat="1">
      <c r="A583" s="78" t="s">
        <v>137</v>
      </c>
      <c r="B583" s="77"/>
      <c r="C583" s="77"/>
      <c r="D583" s="77"/>
      <c r="E583" s="77"/>
      <c r="F583" s="77"/>
      <c r="G583" s="77"/>
      <c r="H583" s="77"/>
      <c r="I583" s="79">
        <f>I572-I581</f>
        <v>0</v>
      </c>
    </row>
    <row r="584" spans="1:9" s="29" customFormat="1">
      <c r="A584" s="84"/>
      <c r="B584" s="84"/>
      <c r="C584" s="84"/>
      <c r="D584" s="84"/>
      <c r="E584" s="84"/>
      <c r="F584" s="84"/>
      <c r="G584" s="84"/>
      <c r="H584" s="84"/>
      <c r="I584" s="84"/>
    </row>
    <row r="585" spans="1:9">
      <c r="A585" s="223" t="str">
        <f>'2. G por Categ_Activ_y_Anualid'!$A$7</f>
        <v>2. Gastos de oficina y administrativos</v>
      </c>
      <c r="B585" s="224"/>
      <c r="C585" s="224"/>
      <c r="D585" s="224"/>
      <c r="E585" s="224"/>
      <c r="F585" s="224"/>
      <c r="G585" s="224"/>
      <c r="H585" s="224"/>
      <c r="I585" s="224"/>
    </row>
    <row r="586" spans="1:9" s="29" customFormat="1">
      <c r="A586" s="38" t="s">
        <v>30</v>
      </c>
      <c r="B586" s="38"/>
      <c r="C586" s="38"/>
      <c r="D586" s="38"/>
      <c r="E586" s="38"/>
      <c r="F586" s="39"/>
      <c r="G586" s="40"/>
      <c r="H586" s="39"/>
      <c r="I586" s="39" t="s">
        <v>28</v>
      </c>
    </row>
    <row r="587" spans="1:9">
      <c r="A587" s="211" t="s">
        <v>85</v>
      </c>
      <c r="B587" s="212"/>
      <c r="C587" s="212"/>
      <c r="D587" s="212"/>
      <c r="E587" s="212"/>
      <c r="F587" s="212"/>
      <c r="G587" s="212"/>
      <c r="H587" s="213"/>
      <c r="I587" s="60">
        <f>I583*0.15</f>
        <v>0</v>
      </c>
    </row>
    <row r="588" spans="1:9">
      <c r="A588" s="222"/>
      <c r="B588" s="222"/>
      <c r="C588" s="222"/>
      <c r="D588" s="222"/>
      <c r="E588" s="222"/>
      <c r="F588" s="222"/>
      <c r="G588" s="222"/>
      <c r="H588" s="222"/>
      <c r="I588" s="222"/>
    </row>
    <row r="589" spans="1:9">
      <c r="A589" s="214" t="str">
        <f>'2. G por Categ_Activ_y_Anualid'!$A$8</f>
        <v>3. Viaje y alojamiento</v>
      </c>
      <c r="B589" s="215"/>
      <c r="C589" s="215"/>
      <c r="D589" s="215"/>
      <c r="E589" s="215"/>
      <c r="F589" s="215"/>
      <c r="G589" s="215"/>
      <c r="H589" s="215"/>
      <c r="I589" s="215"/>
    </row>
    <row r="590" spans="1:9" ht="30">
      <c r="A590" s="216" t="s">
        <v>101</v>
      </c>
      <c r="B590" s="217"/>
      <c r="C590" s="218" t="s">
        <v>102</v>
      </c>
      <c r="D590" s="219"/>
      <c r="E590" s="220"/>
      <c r="F590" s="64" t="s">
        <v>103</v>
      </c>
      <c r="G590" s="216" t="s">
        <v>104</v>
      </c>
      <c r="H590" s="217"/>
      <c r="I590" s="39" t="s">
        <v>28</v>
      </c>
    </row>
    <row r="591" spans="1:9">
      <c r="A591" s="147"/>
      <c r="B591" s="96"/>
      <c r="C591" s="99"/>
      <c r="D591" s="101"/>
      <c r="E591" s="96"/>
      <c r="F591" s="6"/>
      <c r="G591" s="93"/>
      <c r="H591" s="96"/>
      <c r="I591" s="7">
        <f t="shared" ref="I591:I598" si="45">ROUND(A591*F591*G591,2)</f>
        <v>0</v>
      </c>
    </row>
    <row r="592" spans="1:9">
      <c r="A592" s="147"/>
      <c r="B592" s="96"/>
      <c r="C592" s="99"/>
      <c r="D592" s="101"/>
      <c r="E592" s="96"/>
      <c r="F592" s="6"/>
      <c r="G592" s="93"/>
      <c r="H592" s="96"/>
      <c r="I592" s="7">
        <f t="shared" si="45"/>
        <v>0</v>
      </c>
    </row>
    <row r="593" spans="1:9">
      <c r="A593" s="147"/>
      <c r="B593" s="96"/>
      <c r="C593" s="99"/>
      <c r="D593" s="101"/>
      <c r="E593" s="96"/>
      <c r="F593" s="6"/>
      <c r="G593" s="93"/>
      <c r="H593" s="96"/>
      <c r="I593" s="7">
        <f t="shared" si="45"/>
        <v>0</v>
      </c>
    </row>
    <row r="594" spans="1:9">
      <c r="A594" s="147"/>
      <c r="B594" s="96"/>
      <c r="C594" s="99"/>
      <c r="D594" s="101"/>
      <c r="E594" s="96"/>
      <c r="F594" s="6"/>
      <c r="G594" s="93"/>
      <c r="H594" s="96"/>
      <c r="I594" s="7">
        <f t="shared" si="45"/>
        <v>0</v>
      </c>
    </row>
    <row r="595" spans="1:9">
      <c r="A595" s="147"/>
      <c r="B595" s="96"/>
      <c r="C595" s="99"/>
      <c r="D595" s="101"/>
      <c r="E595" s="96"/>
      <c r="F595" s="6"/>
      <c r="G595" s="93"/>
      <c r="H595" s="96"/>
      <c r="I595" s="7">
        <f t="shared" si="45"/>
        <v>0</v>
      </c>
    </row>
    <row r="596" spans="1:9">
      <c r="A596" s="147"/>
      <c r="B596" s="96"/>
      <c r="C596" s="99"/>
      <c r="D596" s="101"/>
      <c r="E596" s="96"/>
      <c r="F596" s="6"/>
      <c r="G596" s="93"/>
      <c r="H596" s="96"/>
      <c r="I596" s="7">
        <f t="shared" si="45"/>
        <v>0</v>
      </c>
    </row>
    <row r="597" spans="1:9">
      <c r="A597" s="147"/>
      <c r="B597" s="96"/>
      <c r="C597" s="99"/>
      <c r="D597" s="101"/>
      <c r="E597" s="96"/>
      <c r="F597" s="6"/>
      <c r="G597" s="93"/>
      <c r="H597" s="96"/>
      <c r="I597" s="7">
        <f t="shared" si="45"/>
        <v>0</v>
      </c>
    </row>
    <row r="598" spans="1:9">
      <c r="A598" s="147"/>
      <c r="B598" s="96"/>
      <c r="C598" s="99"/>
      <c r="D598" s="101"/>
      <c r="E598" s="96"/>
      <c r="F598" s="6"/>
      <c r="G598" s="93"/>
      <c r="H598" s="96"/>
      <c r="I598" s="7">
        <f t="shared" si="45"/>
        <v>0</v>
      </c>
    </row>
    <row r="599" spans="1:9">
      <c r="A599" s="229" t="s">
        <v>1</v>
      </c>
      <c r="B599" s="229"/>
      <c r="C599" s="229"/>
      <c r="D599" s="229"/>
      <c r="E599" s="229"/>
      <c r="F599" s="229"/>
      <c r="G599" s="229"/>
      <c r="H599" s="229"/>
      <c r="I599" s="42">
        <f>SUM(I591:I598)</f>
        <v>0</v>
      </c>
    </row>
    <row r="600" spans="1:9">
      <c r="A600" s="222"/>
      <c r="B600" s="222"/>
      <c r="C600" s="222"/>
      <c r="D600" s="222"/>
      <c r="E600" s="222"/>
      <c r="F600" s="222"/>
      <c r="G600" s="222"/>
      <c r="H600" s="222"/>
      <c r="I600" s="222"/>
    </row>
    <row r="601" spans="1:9" s="41" customFormat="1">
      <c r="A601" s="73" t="s">
        <v>110</v>
      </c>
      <c r="B601" s="73"/>
      <c r="C601" s="73"/>
      <c r="D601" s="73"/>
      <c r="E601" s="73"/>
      <c r="F601" s="73"/>
      <c r="G601" s="74"/>
      <c r="H601" s="73"/>
      <c r="I601" s="73"/>
    </row>
    <row r="602" spans="1:9" s="41" customFormat="1">
      <c r="A602" s="75"/>
      <c r="B602" s="76"/>
      <c r="C602" s="76"/>
      <c r="D602" s="76"/>
      <c r="E602" s="76"/>
      <c r="F602" s="76"/>
      <c r="G602" s="76"/>
      <c r="H602" s="76"/>
      <c r="I602" s="76"/>
    </row>
    <row r="603" spans="1:9" s="41" customFormat="1" ht="15" customHeight="1">
      <c r="A603" s="226" t="s">
        <v>111</v>
      </c>
      <c r="B603" s="227"/>
      <c r="C603" s="227"/>
      <c r="D603" s="228"/>
      <c r="E603" s="80" t="s">
        <v>106</v>
      </c>
      <c r="F603" s="81" t="s">
        <v>27</v>
      </c>
      <c r="G603" s="238" t="s">
        <v>31</v>
      </c>
      <c r="H603" s="239"/>
      <c r="I603" s="81" t="s">
        <v>1</v>
      </c>
    </row>
    <row r="604" spans="1:9" s="41" customFormat="1">
      <c r="A604" s="208"/>
      <c r="B604" s="209"/>
      <c r="C604" s="209"/>
      <c r="D604" s="210"/>
      <c r="E604" s="5"/>
      <c r="F604" s="6"/>
      <c r="G604" s="104"/>
      <c r="H604" s="103"/>
      <c r="I604" s="83">
        <f>ROUND(F604*G604,2)</f>
        <v>0</v>
      </c>
    </row>
    <row r="605" spans="1:9" s="41" customFormat="1">
      <c r="A605" s="208"/>
      <c r="B605" s="209"/>
      <c r="C605" s="209"/>
      <c r="D605" s="210"/>
      <c r="E605" s="5"/>
      <c r="F605" s="6"/>
      <c r="G605" s="104"/>
      <c r="H605" s="103"/>
      <c r="I605" s="83">
        <f t="shared" ref="I605:I607" si="46">ROUND(F605*G605,2)</f>
        <v>0</v>
      </c>
    </row>
    <row r="606" spans="1:9" s="41" customFormat="1">
      <c r="A606" s="208"/>
      <c r="B606" s="209"/>
      <c r="C606" s="209"/>
      <c r="D606" s="210"/>
      <c r="E606" s="5"/>
      <c r="F606" s="6"/>
      <c r="G606" s="104"/>
      <c r="H606" s="103"/>
      <c r="I606" s="83">
        <f t="shared" si="46"/>
        <v>0</v>
      </c>
    </row>
    <row r="607" spans="1:9" s="41" customFormat="1">
      <c r="A607" s="208"/>
      <c r="B607" s="209"/>
      <c r="C607" s="209"/>
      <c r="D607" s="210"/>
      <c r="E607" s="5"/>
      <c r="F607" s="6"/>
      <c r="G607" s="104"/>
      <c r="H607" s="103"/>
      <c r="I607" s="83">
        <f t="shared" si="46"/>
        <v>0</v>
      </c>
    </row>
    <row r="608" spans="1:9" s="41" customFormat="1">
      <c r="A608" s="225" t="s">
        <v>1</v>
      </c>
      <c r="B608" s="225"/>
      <c r="C608" s="225"/>
      <c r="D608" s="225"/>
      <c r="E608" s="225"/>
      <c r="F608" s="225"/>
      <c r="G608" s="225"/>
      <c r="H608" s="225"/>
      <c r="I608" s="82">
        <f>SUM(I604:I607)</f>
        <v>0</v>
      </c>
    </row>
    <row r="609" spans="1:9" s="41" customFormat="1">
      <c r="A609" s="10"/>
      <c r="B609" s="10"/>
      <c r="C609" s="10"/>
      <c r="D609" s="10"/>
      <c r="E609" s="10"/>
      <c r="F609" s="10"/>
      <c r="G609" s="43"/>
      <c r="H609" s="10"/>
      <c r="I609" s="10"/>
    </row>
    <row r="610" spans="1:9" s="41" customFormat="1">
      <c r="A610" s="78" t="s">
        <v>138</v>
      </c>
      <c r="B610" s="77"/>
      <c r="C610" s="77"/>
      <c r="D610" s="77"/>
      <c r="E610" s="77"/>
      <c r="F610" s="77"/>
      <c r="G610" s="77"/>
      <c r="H610" s="77"/>
      <c r="I610" s="79">
        <f>I599-I608</f>
        <v>0</v>
      </c>
    </row>
    <row r="611" spans="1:9">
      <c r="A611" s="150"/>
      <c r="B611" s="150"/>
      <c r="C611" s="150"/>
      <c r="D611" s="150"/>
      <c r="E611" s="150"/>
      <c r="F611" s="150"/>
      <c r="G611" s="150"/>
      <c r="H611" s="150"/>
      <c r="I611" s="150"/>
    </row>
    <row r="612" spans="1:9">
      <c r="A612" s="214" t="str">
        <f>'2. G por Categ_Activ_y_Anualid'!$A$9</f>
        <v>4. Servicios y expertos externos</v>
      </c>
      <c r="B612" s="215"/>
      <c r="C612" s="215"/>
      <c r="D612" s="215"/>
      <c r="E612" s="215"/>
      <c r="F612" s="215"/>
      <c r="G612" s="215"/>
      <c r="H612" s="215"/>
      <c r="I612" s="215"/>
    </row>
    <row r="613" spans="1:9" ht="30">
      <c r="A613" s="38" t="s">
        <v>107</v>
      </c>
      <c r="B613" s="38"/>
      <c r="C613" s="38"/>
      <c r="D613" s="38"/>
      <c r="E613" s="38" t="s">
        <v>106</v>
      </c>
      <c r="F613" s="39" t="s">
        <v>27</v>
      </c>
      <c r="G613" s="40" t="s">
        <v>31</v>
      </c>
      <c r="H613" s="39" t="s">
        <v>96</v>
      </c>
      <c r="I613" s="39" t="s">
        <v>28</v>
      </c>
    </row>
    <row r="614" spans="1:9">
      <c r="A614" s="99"/>
      <c r="B614" s="101"/>
      <c r="C614" s="101"/>
      <c r="D614" s="102"/>
      <c r="E614" s="5"/>
      <c r="F614" s="6"/>
      <c r="G614" s="95"/>
      <c r="H614" s="92"/>
      <c r="I614" s="7">
        <f>ROUND(H614*G614*F614,2)</f>
        <v>0</v>
      </c>
    </row>
    <row r="615" spans="1:9">
      <c r="A615" s="99"/>
      <c r="B615" s="101"/>
      <c r="C615" s="101"/>
      <c r="D615" s="102"/>
      <c r="E615" s="5"/>
      <c r="F615" s="6"/>
      <c r="G615" s="95"/>
      <c r="H615" s="92"/>
      <c r="I615" s="7">
        <f t="shared" ref="I615:I621" si="47">ROUND(H615*G615*F615,2)</f>
        <v>0</v>
      </c>
    </row>
    <row r="616" spans="1:9">
      <c r="A616" s="99"/>
      <c r="B616" s="101"/>
      <c r="C616" s="101"/>
      <c r="D616" s="102"/>
      <c r="E616" s="5"/>
      <c r="F616" s="6"/>
      <c r="G616" s="95"/>
      <c r="H616" s="92"/>
      <c r="I616" s="7">
        <f t="shared" si="47"/>
        <v>0</v>
      </c>
    </row>
    <row r="617" spans="1:9">
      <c r="A617" s="99"/>
      <c r="B617" s="101"/>
      <c r="C617" s="101"/>
      <c r="D617" s="102"/>
      <c r="E617" s="5"/>
      <c r="F617" s="6"/>
      <c r="G617" s="95"/>
      <c r="H617" s="92"/>
      <c r="I617" s="7">
        <f t="shared" si="47"/>
        <v>0</v>
      </c>
    </row>
    <row r="618" spans="1:9">
      <c r="A618" s="99"/>
      <c r="B618" s="101"/>
      <c r="C618" s="101"/>
      <c r="D618" s="102"/>
      <c r="E618" s="5"/>
      <c r="F618" s="6"/>
      <c r="G618" s="95"/>
      <c r="H618" s="92"/>
      <c r="I618" s="7">
        <f t="shared" si="47"/>
        <v>0</v>
      </c>
    </row>
    <row r="619" spans="1:9">
      <c r="A619" s="99"/>
      <c r="B619" s="101"/>
      <c r="C619" s="101"/>
      <c r="D619" s="102"/>
      <c r="E619" s="5"/>
      <c r="F619" s="6"/>
      <c r="G619" s="95"/>
      <c r="H619" s="92"/>
      <c r="I619" s="7">
        <f t="shared" si="47"/>
        <v>0</v>
      </c>
    </row>
    <row r="620" spans="1:9">
      <c r="A620" s="99"/>
      <c r="B620" s="101"/>
      <c r="C620" s="101"/>
      <c r="D620" s="102"/>
      <c r="E620" s="5"/>
      <c r="F620" s="6"/>
      <c r="G620" s="95"/>
      <c r="H620" s="92"/>
      <c r="I620" s="7">
        <f t="shared" si="47"/>
        <v>0</v>
      </c>
    </row>
    <row r="621" spans="1:9">
      <c r="A621" s="99"/>
      <c r="B621" s="101"/>
      <c r="C621" s="101"/>
      <c r="D621" s="102"/>
      <c r="E621" s="5"/>
      <c r="F621" s="6"/>
      <c r="G621" s="95"/>
      <c r="H621" s="92"/>
      <c r="I621" s="7">
        <f t="shared" si="47"/>
        <v>0</v>
      </c>
    </row>
    <row r="622" spans="1:9">
      <c r="A622" s="229" t="s">
        <v>1</v>
      </c>
      <c r="B622" s="229"/>
      <c r="C622" s="229"/>
      <c r="D622" s="229"/>
      <c r="E622" s="229"/>
      <c r="F622" s="229"/>
      <c r="G622" s="229"/>
      <c r="H622" s="229"/>
      <c r="I622" s="42">
        <f>SUM(I614:I621)</f>
        <v>0</v>
      </c>
    </row>
    <row r="623" spans="1:9">
      <c r="A623" s="221"/>
      <c r="B623" s="221"/>
      <c r="C623" s="221"/>
      <c r="D623" s="221"/>
      <c r="E623" s="221"/>
      <c r="F623" s="221"/>
      <c r="G623" s="221"/>
      <c r="H623" s="221"/>
      <c r="I623" s="221"/>
    </row>
    <row r="624" spans="1:9" s="41" customFormat="1">
      <c r="A624" s="73" t="s">
        <v>110</v>
      </c>
      <c r="B624" s="73"/>
      <c r="C624" s="73"/>
      <c r="D624" s="73"/>
      <c r="E624" s="73"/>
      <c r="F624" s="73"/>
      <c r="G624" s="74"/>
      <c r="H624" s="73"/>
      <c r="I624" s="73"/>
    </row>
    <row r="625" spans="1:9" s="41" customFormat="1">
      <c r="A625" s="75"/>
      <c r="B625" s="76"/>
      <c r="C625" s="76"/>
      <c r="D625" s="76"/>
      <c r="E625" s="76"/>
      <c r="F625" s="76"/>
      <c r="G625" s="76"/>
      <c r="H625" s="76"/>
      <c r="I625" s="76"/>
    </row>
    <row r="626" spans="1:9" s="41" customFormat="1" ht="15" customHeight="1">
      <c r="A626" s="226" t="s">
        <v>111</v>
      </c>
      <c r="B626" s="227"/>
      <c r="C626" s="227"/>
      <c r="D626" s="228"/>
      <c r="E626" s="80" t="s">
        <v>106</v>
      </c>
      <c r="F626" s="81" t="s">
        <v>27</v>
      </c>
      <c r="G626" s="238" t="s">
        <v>31</v>
      </c>
      <c r="H626" s="239"/>
      <c r="I626" s="81" t="s">
        <v>1</v>
      </c>
    </row>
    <row r="627" spans="1:9" s="41" customFormat="1">
      <c r="A627" s="208"/>
      <c r="B627" s="209"/>
      <c r="C627" s="209"/>
      <c r="D627" s="210"/>
      <c r="E627" s="5"/>
      <c r="F627" s="6"/>
      <c r="G627" s="104"/>
      <c r="H627" s="103"/>
      <c r="I627" s="83">
        <f>ROUND(F627*G627,2)</f>
        <v>0</v>
      </c>
    </row>
    <row r="628" spans="1:9" s="41" customFormat="1">
      <c r="A628" s="208"/>
      <c r="B628" s="209"/>
      <c r="C628" s="209"/>
      <c r="D628" s="210"/>
      <c r="E628" s="5"/>
      <c r="F628" s="6"/>
      <c r="G628" s="104"/>
      <c r="H628" s="103"/>
      <c r="I628" s="83">
        <f t="shared" ref="I628:I630" si="48">ROUND(F628*G628,2)</f>
        <v>0</v>
      </c>
    </row>
    <row r="629" spans="1:9" s="41" customFormat="1">
      <c r="A629" s="208"/>
      <c r="B629" s="209"/>
      <c r="C629" s="209"/>
      <c r="D629" s="210"/>
      <c r="E629" s="5"/>
      <c r="F629" s="6"/>
      <c r="G629" s="104"/>
      <c r="H629" s="103"/>
      <c r="I629" s="83">
        <f t="shared" si="48"/>
        <v>0</v>
      </c>
    </row>
    <row r="630" spans="1:9" s="41" customFormat="1">
      <c r="A630" s="208"/>
      <c r="B630" s="209"/>
      <c r="C630" s="209"/>
      <c r="D630" s="210"/>
      <c r="E630" s="5"/>
      <c r="F630" s="6"/>
      <c r="G630" s="104"/>
      <c r="H630" s="103"/>
      <c r="I630" s="83">
        <f t="shared" si="48"/>
        <v>0</v>
      </c>
    </row>
    <row r="631" spans="1:9" s="41" customFormat="1">
      <c r="A631" s="225" t="s">
        <v>1</v>
      </c>
      <c r="B631" s="225"/>
      <c r="C631" s="225"/>
      <c r="D631" s="225"/>
      <c r="E631" s="225"/>
      <c r="F631" s="225"/>
      <c r="G631" s="225"/>
      <c r="H631" s="225"/>
      <c r="I631" s="82">
        <f>SUM(I627:I630)</f>
        <v>0</v>
      </c>
    </row>
    <row r="632" spans="1:9" s="41" customFormat="1">
      <c r="A632" s="10"/>
      <c r="B632" s="10"/>
      <c r="C632" s="10"/>
      <c r="D632" s="10"/>
      <c r="E632" s="10"/>
      <c r="F632" s="10"/>
      <c r="G632" s="43"/>
      <c r="H632" s="10"/>
      <c r="I632" s="10"/>
    </row>
    <row r="633" spans="1:9" s="41" customFormat="1">
      <c r="A633" s="78" t="s">
        <v>139</v>
      </c>
      <c r="B633" s="77"/>
      <c r="C633" s="77"/>
      <c r="D633" s="77"/>
      <c r="E633" s="77"/>
      <c r="F633" s="77"/>
      <c r="G633" s="77"/>
      <c r="H633" s="77"/>
      <c r="I633" s="79">
        <f>I622-I631</f>
        <v>0</v>
      </c>
    </row>
    <row r="634" spans="1:9">
      <c r="A634" s="149"/>
      <c r="B634" s="149"/>
      <c r="C634" s="149"/>
      <c r="D634" s="149"/>
      <c r="E634" s="149"/>
      <c r="F634" s="149"/>
      <c r="G634" s="149"/>
      <c r="H634" s="149"/>
      <c r="I634" s="149"/>
    </row>
    <row r="635" spans="1:9">
      <c r="A635" s="14" t="str">
        <f>'2. G por Categ_Activ_y_Anualid'!$A$10</f>
        <v>5. Equipamientos</v>
      </c>
      <c r="B635" s="30"/>
      <c r="C635" s="30"/>
      <c r="D635" s="30"/>
      <c r="E635" s="30"/>
      <c r="F635" s="30"/>
      <c r="G635" s="37"/>
      <c r="H635" s="30"/>
      <c r="I635" s="30"/>
    </row>
    <row r="636" spans="1:9" ht="30">
      <c r="A636" s="38" t="s">
        <v>30</v>
      </c>
      <c r="B636" s="38"/>
      <c r="C636" s="38"/>
      <c r="D636" s="38"/>
      <c r="E636" s="38" t="s">
        <v>106</v>
      </c>
      <c r="F636" s="39" t="s">
        <v>27</v>
      </c>
      <c r="G636" s="40" t="s">
        <v>31</v>
      </c>
      <c r="H636" s="39" t="s">
        <v>96</v>
      </c>
      <c r="I636" s="39" t="s">
        <v>28</v>
      </c>
    </row>
    <row r="637" spans="1:9">
      <c r="A637" s="99"/>
      <c r="B637" s="101"/>
      <c r="C637" s="101"/>
      <c r="D637" s="102"/>
      <c r="E637" s="100"/>
      <c r="F637" s="6"/>
      <c r="G637" s="11"/>
      <c r="H637" s="92"/>
      <c r="I637" s="7">
        <f>ROUND(H637*G637*F637,2)</f>
        <v>0</v>
      </c>
    </row>
    <row r="638" spans="1:9">
      <c r="A638" s="99"/>
      <c r="B638" s="101"/>
      <c r="C638" s="101"/>
      <c r="D638" s="102"/>
      <c r="E638" s="100"/>
      <c r="F638" s="6"/>
      <c r="G638" s="11"/>
      <c r="H638" s="92"/>
      <c r="I638" s="7">
        <f t="shared" ref="I638:I644" si="49">ROUND(H638*G638*F638,2)</f>
        <v>0</v>
      </c>
    </row>
    <row r="639" spans="1:9">
      <c r="A639" s="99"/>
      <c r="B639" s="101"/>
      <c r="C639" s="101"/>
      <c r="D639" s="102"/>
      <c r="E639" s="100"/>
      <c r="F639" s="6"/>
      <c r="G639" s="11"/>
      <c r="H639" s="92"/>
      <c r="I639" s="7">
        <f t="shared" si="49"/>
        <v>0</v>
      </c>
    </row>
    <row r="640" spans="1:9">
      <c r="A640" s="99"/>
      <c r="B640" s="101"/>
      <c r="C640" s="101"/>
      <c r="D640" s="102"/>
      <c r="E640" s="100"/>
      <c r="F640" s="6"/>
      <c r="G640" s="11"/>
      <c r="H640" s="92"/>
      <c r="I640" s="7">
        <f t="shared" si="49"/>
        <v>0</v>
      </c>
    </row>
    <row r="641" spans="1:9">
      <c r="A641" s="99"/>
      <c r="B641" s="101"/>
      <c r="C641" s="101"/>
      <c r="D641" s="102"/>
      <c r="E641" s="100"/>
      <c r="F641" s="6"/>
      <c r="G641" s="11"/>
      <c r="H641" s="92"/>
      <c r="I641" s="7">
        <f t="shared" si="49"/>
        <v>0</v>
      </c>
    </row>
    <row r="642" spans="1:9">
      <c r="A642" s="99"/>
      <c r="B642" s="101"/>
      <c r="C642" s="101"/>
      <c r="D642" s="102"/>
      <c r="E642" s="100"/>
      <c r="F642" s="6"/>
      <c r="G642" s="11"/>
      <c r="H642" s="92"/>
      <c r="I642" s="7">
        <f t="shared" si="49"/>
        <v>0</v>
      </c>
    </row>
    <row r="643" spans="1:9">
      <c r="A643" s="99"/>
      <c r="B643" s="101"/>
      <c r="C643" s="101"/>
      <c r="D643" s="102"/>
      <c r="E643" s="100"/>
      <c r="F643" s="6"/>
      <c r="G643" s="11"/>
      <c r="H643" s="92"/>
      <c r="I643" s="7">
        <f t="shared" si="49"/>
        <v>0</v>
      </c>
    </row>
    <row r="644" spans="1:9">
      <c r="A644" s="99"/>
      <c r="B644" s="101"/>
      <c r="C644" s="101"/>
      <c r="D644" s="102"/>
      <c r="E644" s="100"/>
      <c r="F644" s="6"/>
      <c r="G644" s="11"/>
      <c r="H644" s="92"/>
      <c r="I644" s="7">
        <f t="shared" si="49"/>
        <v>0</v>
      </c>
    </row>
    <row r="645" spans="1:9">
      <c r="A645" s="229" t="s">
        <v>1</v>
      </c>
      <c r="B645" s="229"/>
      <c r="C645" s="229"/>
      <c r="D645" s="229"/>
      <c r="E645" s="229"/>
      <c r="F645" s="229"/>
      <c r="G645" s="229"/>
      <c r="H645" s="229"/>
      <c r="I645" s="42">
        <f>SUM(I637:I644)</f>
        <v>0</v>
      </c>
    </row>
    <row r="646" spans="1:9">
      <c r="A646" s="222"/>
      <c r="B646" s="222"/>
      <c r="C646" s="222"/>
      <c r="D646" s="222"/>
      <c r="E646" s="222"/>
      <c r="F646" s="222"/>
      <c r="G646" s="222"/>
      <c r="H646" s="222"/>
      <c r="I646" s="222"/>
    </row>
    <row r="647" spans="1:9" s="41" customFormat="1">
      <c r="A647" s="73" t="s">
        <v>110</v>
      </c>
      <c r="B647" s="73"/>
      <c r="C647" s="73"/>
      <c r="D647" s="73"/>
      <c r="E647" s="73"/>
      <c r="F647" s="73"/>
      <c r="G647" s="74"/>
      <c r="H647" s="73"/>
      <c r="I647" s="73"/>
    </row>
    <row r="648" spans="1:9" s="41" customFormat="1">
      <c r="A648" s="75"/>
      <c r="B648" s="76"/>
      <c r="C648" s="76"/>
      <c r="D648" s="76"/>
      <c r="E648" s="76"/>
      <c r="F648" s="76"/>
      <c r="G648" s="76"/>
      <c r="H648" s="76"/>
      <c r="I648" s="76"/>
    </row>
    <row r="649" spans="1:9" s="41" customFormat="1" ht="15" customHeight="1">
      <c r="A649" s="226" t="s">
        <v>111</v>
      </c>
      <c r="B649" s="227"/>
      <c r="C649" s="227"/>
      <c r="D649" s="228"/>
      <c r="E649" s="80" t="s">
        <v>106</v>
      </c>
      <c r="F649" s="81" t="s">
        <v>27</v>
      </c>
      <c r="G649" s="238" t="s">
        <v>31</v>
      </c>
      <c r="H649" s="239"/>
      <c r="I649" s="81" t="s">
        <v>1</v>
      </c>
    </row>
    <row r="650" spans="1:9" s="41" customFormat="1">
      <c r="A650" s="208"/>
      <c r="B650" s="209"/>
      <c r="C650" s="209"/>
      <c r="D650" s="210"/>
      <c r="E650" s="5"/>
      <c r="F650" s="6"/>
      <c r="G650" s="104"/>
      <c r="H650" s="103"/>
      <c r="I650" s="83">
        <f>ROUND(F650*G650,2)</f>
        <v>0</v>
      </c>
    </row>
    <row r="651" spans="1:9" s="41" customFormat="1">
      <c r="A651" s="208"/>
      <c r="B651" s="209"/>
      <c r="C651" s="209"/>
      <c r="D651" s="210"/>
      <c r="E651" s="5"/>
      <c r="F651" s="6"/>
      <c r="G651" s="104"/>
      <c r="H651" s="103"/>
      <c r="I651" s="83">
        <f t="shared" ref="I651:I653" si="50">ROUND(F651*G651,2)</f>
        <v>0</v>
      </c>
    </row>
    <row r="652" spans="1:9" s="41" customFormat="1">
      <c r="A652" s="208"/>
      <c r="B652" s="209"/>
      <c r="C652" s="209"/>
      <c r="D652" s="210"/>
      <c r="E652" s="5"/>
      <c r="F652" s="6"/>
      <c r="G652" s="104"/>
      <c r="H652" s="103"/>
      <c r="I652" s="83">
        <f t="shared" si="50"/>
        <v>0</v>
      </c>
    </row>
    <row r="653" spans="1:9" s="41" customFormat="1">
      <c r="A653" s="208"/>
      <c r="B653" s="209"/>
      <c r="C653" s="209"/>
      <c r="D653" s="210"/>
      <c r="E653" s="5"/>
      <c r="F653" s="6"/>
      <c r="G653" s="104"/>
      <c r="H653" s="103"/>
      <c r="I653" s="83">
        <f t="shared" si="50"/>
        <v>0</v>
      </c>
    </row>
    <row r="654" spans="1:9" s="41" customFormat="1">
      <c r="A654" s="225" t="s">
        <v>1</v>
      </c>
      <c r="B654" s="225"/>
      <c r="C654" s="225"/>
      <c r="D654" s="225"/>
      <c r="E654" s="225"/>
      <c r="F654" s="225"/>
      <c r="G654" s="225"/>
      <c r="H654" s="225"/>
      <c r="I654" s="82">
        <f>SUM(I650:I653)</f>
        <v>0</v>
      </c>
    </row>
    <row r="655" spans="1:9" s="41" customFormat="1">
      <c r="A655" s="10"/>
      <c r="B655" s="10"/>
      <c r="C655" s="10"/>
      <c r="D655" s="10"/>
      <c r="E655" s="10"/>
      <c r="F655" s="10"/>
      <c r="G655" s="43"/>
      <c r="H655" s="10"/>
      <c r="I655" s="10"/>
    </row>
    <row r="656" spans="1:9" s="41" customFormat="1">
      <c r="A656" s="78" t="s">
        <v>140</v>
      </c>
      <c r="B656" s="77"/>
      <c r="C656" s="77"/>
      <c r="D656" s="77"/>
      <c r="E656" s="77"/>
      <c r="F656" s="77"/>
      <c r="G656" s="77"/>
      <c r="H656" s="77"/>
      <c r="I656" s="79">
        <f>I645-I654</f>
        <v>0</v>
      </c>
    </row>
    <row r="657" spans="1:9">
      <c r="A657" s="150"/>
      <c r="B657" s="150"/>
      <c r="C657" s="150"/>
      <c r="D657" s="150"/>
      <c r="E657" s="150"/>
      <c r="F657" s="150"/>
      <c r="G657" s="150"/>
      <c r="H657" s="150"/>
      <c r="I657" s="150"/>
    </row>
    <row r="658" spans="1:9">
      <c r="A658" s="245" t="s">
        <v>141</v>
      </c>
      <c r="B658" s="245"/>
      <c r="C658" s="245"/>
      <c r="D658" s="245"/>
      <c r="E658" s="245"/>
      <c r="F658" s="245"/>
      <c r="G658" s="245"/>
      <c r="H658" s="245"/>
      <c r="I658" s="31">
        <f>I583+I587+I610+I633+I656</f>
        <v>0</v>
      </c>
    </row>
    <row r="659" spans="1:9">
      <c r="A659" s="222"/>
      <c r="B659" s="222"/>
      <c r="C659" s="222"/>
      <c r="D659" s="222"/>
      <c r="E659" s="222"/>
      <c r="F659" s="222"/>
      <c r="G659" s="222"/>
      <c r="H659" s="222"/>
      <c r="I659" s="222"/>
    </row>
    <row r="660" spans="1:9">
      <c r="A660" s="244" t="s">
        <v>142</v>
      </c>
      <c r="B660" s="244"/>
      <c r="C660" s="244"/>
      <c r="D660" s="244"/>
      <c r="E660" s="244"/>
      <c r="F660" s="244"/>
      <c r="G660" s="244"/>
      <c r="H660" s="244"/>
      <c r="I660" s="50">
        <f>I46+I148+I250+I352+I454+I556+I658</f>
        <v>0</v>
      </c>
    </row>
    <row r="664" spans="1:9" ht="24" customHeight="1"/>
  </sheetData>
  <sheetProtection password="F220" sheet="1" objects="1" scenarios="1" formatColumns="0" formatRows="0" selectLockedCells="1"/>
  <mergeCells count="314">
    <mergeCell ref="A660:H660"/>
    <mergeCell ref="A651:D651"/>
    <mergeCell ref="A652:D652"/>
    <mergeCell ref="A653:D653"/>
    <mergeCell ref="A654:H654"/>
    <mergeCell ref="A658:H658"/>
    <mergeCell ref="A659:I659"/>
    <mergeCell ref="A631:H631"/>
    <mergeCell ref="A645:H645"/>
    <mergeCell ref="A646:I646"/>
    <mergeCell ref="A649:D649"/>
    <mergeCell ref="G649:H649"/>
    <mergeCell ref="A650:D650"/>
    <mergeCell ref="A626:D626"/>
    <mergeCell ref="G626:H626"/>
    <mergeCell ref="A627:D627"/>
    <mergeCell ref="A628:D628"/>
    <mergeCell ref="A629:D629"/>
    <mergeCell ref="A630:D630"/>
    <mergeCell ref="A606:D606"/>
    <mergeCell ref="A607:D607"/>
    <mergeCell ref="A608:H608"/>
    <mergeCell ref="A612:I612"/>
    <mergeCell ref="A622:H622"/>
    <mergeCell ref="A623:I623"/>
    <mergeCell ref="A599:H599"/>
    <mergeCell ref="A600:I600"/>
    <mergeCell ref="A603:D603"/>
    <mergeCell ref="G603:H603"/>
    <mergeCell ref="A604:D604"/>
    <mergeCell ref="A605:D605"/>
    <mergeCell ref="A587:H587"/>
    <mergeCell ref="A588:I588"/>
    <mergeCell ref="A589:I589"/>
    <mergeCell ref="A590:B590"/>
    <mergeCell ref="C590:E590"/>
    <mergeCell ref="G590:H590"/>
    <mergeCell ref="A577:D577"/>
    <mergeCell ref="A578:D578"/>
    <mergeCell ref="A579:D579"/>
    <mergeCell ref="A580:D580"/>
    <mergeCell ref="A581:H581"/>
    <mergeCell ref="A585:I585"/>
    <mergeCell ref="C559:I559"/>
    <mergeCell ref="C560:I560"/>
    <mergeCell ref="A561:I561"/>
    <mergeCell ref="A572:H572"/>
    <mergeCell ref="A573:I573"/>
    <mergeCell ref="A576:D576"/>
    <mergeCell ref="G576:H576"/>
    <mergeCell ref="A549:D549"/>
    <mergeCell ref="A550:D550"/>
    <mergeCell ref="A551:D551"/>
    <mergeCell ref="A552:H552"/>
    <mergeCell ref="A556:H556"/>
    <mergeCell ref="A557:I557"/>
    <mergeCell ref="A529:H529"/>
    <mergeCell ref="A543:H543"/>
    <mergeCell ref="A544:I544"/>
    <mergeCell ref="A547:D547"/>
    <mergeCell ref="G547:H547"/>
    <mergeCell ref="A548:D548"/>
    <mergeCell ref="A524:D524"/>
    <mergeCell ref="G524:H524"/>
    <mergeCell ref="A525:D525"/>
    <mergeCell ref="A526:D526"/>
    <mergeCell ref="A527:D527"/>
    <mergeCell ref="A528:D528"/>
    <mergeCell ref="A504:D504"/>
    <mergeCell ref="A505:D505"/>
    <mergeCell ref="A506:H506"/>
    <mergeCell ref="A510:I510"/>
    <mergeCell ref="A520:H520"/>
    <mergeCell ref="A521:I521"/>
    <mergeCell ref="A497:H497"/>
    <mergeCell ref="A498:I498"/>
    <mergeCell ref="A501:D501"/>
    <mergeCell ref="G501:H501"/>
    <mergeCell ref="A502:D502"/>
    <mergeCell ref="A503:D503"/>
    <mergeCell ref="A485:H485"/>
    <mergeCell ref="A486:I486"/>
    <mergeCell ref="A487:I487"/>
    <mergeCell ref="A488:B488"/>
    <mergeCell ref="C488:E488"/>
    <mergeCell ref="G488:H488"/>
    <mergeCell ref="A475:D475"/>
    <mergeCell ref="A476:D476"/>
    <mergeCell ref="A477:D477"/>
    <mergeCell ref="A478:D478"/>
    <mergeCell ref="A479:H479"/>
    <mergeCell ref="A483:I483"/>
    <mergeCell ref="C457:I457"/>
    <mergeCell ref="C458:I458"/>
    <mergeCell ref="A459:I459"/>
    <mergeCell ref="A470:H470"/>
    <mergeCell ref="A471:I471"/>
    <mergeCell ref="A474:D474"/>
    <mergeCell ref="G474:H474"/>
    <mergeCell ref="A447:D447"/>
    <mergeCell ref="A448:D448"/>
    <mergeCell ref="A449:D449"/>
    <mergeCell ref="A450:H450"/>
    <mergeCell ref="A454:H454"/>
    <mergeCell ref="A455:I455"/>
    <mergeCell ref="A427:H427"/>
    <mergeCell ref="A441:H441"/>
    <mergeCell ref="A442:I442"/>
    <mergeCell ref="A445:D445"/>
    <mergeCell ref="G445:H445"/>
    <mergeCell ref="A446:D446"/>
    <mergeCell ref="A422:D422"/>
    <mergeCell ref="G422:H422"/>
    <mergeCell ref="A423:D423"/>
    <mergeCell ref="A424:D424"/>
    <mergeCell ref="A425:D425"/>
    <mergeCell ref="A426:D426"/>
    <mergeCell ref="A402:D402"/>
    <mergeCell ref="A403:D403"/>
    <mergeCell ref="A404:H404"/>
    <mergeCell ref="A408:I408"/>
    <mergeCell ref="A418:H418"/>
    <mergeCell ref="A419:I419"/>
    <mergeCell ref="A395:H395"/>
    <mergeCell ref="A396:I396"/>
    <mergeCell ref="A399:D399"/>
    <mergeCell ref="G399:H399"/>
    <mergeCell ref="A400:D400"/>
    <mergeCell ref="A401:D401"/>
    <mergeCell ref="A383:H383"/>
    <mergeCell ref="A384:I384"/>
    <mergeCell ref="A385:I385"/>
    <mergeCell ref="A386:B386"/>
    <mergeCell ref="C386:E386"/>
    <mergeCell ref="G386:H386"/>
    <mergeCell ref="A373:D373"/>
    <mergeCell ref="A374:D374"/>
    <mergeCell ref="A375:D375"/>
    <mergeCell ref="A376:D376"/>
    <mergeCell ref="A377:H377"/>
    <mergeCell ref="A381:I381"/>
    <mergeCell ref="C355:I355"/>
    <mergeCell ref="C356:I356"/>
    <mergeCell ref="A357:I357"/>
    <mergeCell ref="A368:H368"/>
    <mergeCell ref="A369:I369"/>
    <mergeCell ref="A372:D372"/>
    <mergeCell ref="G372:H372"/>
    <mergeCell ref="A345:D345"/>
    <mergeCell ref="A346:D346"/>
    <mergeCell ref="A347:D347"/>
    <mergeCell ref="A348:H348"/>
    <mergeCell ref="A352:H352"/>
    <mergeCell ref="A353:I353"/>
    <mergeCell ref="A325:H325"/>
    <mergeCell ref="A339:H339"/>
    <mergeCell ref="A340:I340"/>
    <mergeCell ref="A343:D343"/>
    <mergeCell ref="G343:H343"/>
    <mergeCell ref="A344:D344"/>
    <mergeCell ref="A320:D320"/>
    <mergeCell ref="G320:H320"/>
    <mergeCell ref="A321:D321"/>
    <mergeCell ref="A322:D322"/>
    <mergeCell ref="A323:D323"/>
    <mergeCell ref="A324:D324"/>
    <mergeCell ref="A300:D300"/>
    <mergeCell ref="A301:D301"/>
    <mergeCell ref="A302:H302"/>
    <mergeCell ref="A306:I306"/>
    <mergeCell ref="A316:H316"/>
    <mergeCell ref="A317:I317"/>
    <mergeCell ref="A293:H293"/>
    <mergeCell ref="A294:I294"/>
    <mergeCell ref="A297:D297"/>
    <mergeCell ref="G297:H297"/>
    <mergeCell ref="A298:D298"/>
    <mergeCell ref="A299:D299"/>
    <mergeCell ref="A281:H281"/>
    <mergeCell ref="A282:I282"/>
    <mergeCell ref="A283:I283"/>
    <mergeCell ref="A284:B284"/>
    <mergeCell ref="C284:E284"/>
    <mergeCell ref="G284:H284"/>
    <mergeCell ref="A271:D271"/>
    <mergeCell ref="A272:D272"/>
    <mergeCell ref="A273:D273"/>
    <mergeCell ref="A274:D274"/>
    <mergeCell ref="A275:H275"/>
    <mergeCell ref="A279:I279"/>
    <mergeCell ref="C253:I253"/>
    <mergeCell ref="C254:I254"/>
    <mergeCell ref="A255:I255"/>
    <mergeCell ref="A266:H266"/>
    <mergeCell ref="A267:I267"/>
    <mergeCell ref="A270:D270"/>
    <mergeCell ref="G270:H270"/>
    <mergeCell ref="A243:D243"/>
    <mergeCell ref="A244:D244"/>
    <mergeCell ref="A245:D245"/>
    <mergeCell ref="A246:H246"/>
    <mergeCell ref="A250:H250"/>
    <mergeCell ref="A251:I251"/>
    <mergeCell ref="A223:H223"/>
    <mergeCell ref="A237:H237"/>
    <mergeCell ref="A238:I238"/>
    <mergeCell ref="A241:D241"/>
    <mergeCell ref="G241:H241"/>
    <mergeCell ref="A242:D242"/>
    <mergeCell ref="A218:D218"/>
    <mergeCell ref="G218:H218"/>
    <mergeCell ref="A219:D219"/>
    <mergeCell ref="A220:D220"/>
    <mergeCell ref="A221:D221"/>
    <mergeCell ref="A222:D222"/>
    <mergeCell ref="A198:D198"/>
    <mergeCell ref="A199:D199"/>
    <mergeCell ref="A200:H200"/>
    <mergeCell ref="A204:I204"/>
    <mergeCell ref="A214:H214"/>
    <mergeCell ref="A215:I215"/>
    <mergeCell ref="A191:H191"/>
    <mergeCell ref="A192:I192"/>
    <mergeCell ref="A195:D195"/>
    <mergeCell ref="G195:H195"/>
    <mergeCell ref="A196:D196"/>
    <mergeCell ref="A197:D197"/>
    <mergeCell ref="A179:H179"/>
    <mergeCell ref="A180:I180"/>
    <mergeCell ref="A181:I181"/>
    <mergeCell ref="A182:B182"/>
    <mergeCell ref="C182:E182"/>
    <mergeCell ref="G182:H182"/>
    <mergeCell ref="A169:D169"/>
    <mergeCell ref="A170:D170"/>
    <mergeCell ref="A171:D171"/>
    <mergeCell ref="A172:D172"/>
    <mergeCell ref="A173:H173"/>
    <mergeCell ref="A177:I177"/>
    <mergeCell ref="C152:I152"/>
    <mergeCell ref="A153:I153"/>
    <mergeCell ref="A164:H164"/>
    <mergeCell ref="A165:I165"/>
    <mergeCell ref="A168:D168"/>
    <mergeCell ref="G168:H168"/>
    <mergeCell ref="A142:D142"/>
    <mergeCell ref="A143:D143"/>
    <mergeCell ref="A144:H144"/>
    <mergeCell ref="A148:H148"/>
    <mergeCell ref="A149:I149"/>
    <mergeCell ref="C151:I151"/>
    <mergeCell ref="A121:H121"/>
    <mergeCell ref="A135:H135"/>
    <mergeCell ref="A139:D139"/>
    <mergeCell ref="G139:H139"/>
    <mergeCell ref="A140:D140"/>
    <mergeCell ref="A141:D141"/>
    <mergeCell ref="A116:D116"/>
    <mergeCell ref="G116:H116"/>
    <mergeCell ref="A117:D117"/>
    <mergeCell ref="A118:D118"/>
    <mergeCell ref="A119:D119"/>
    <mergeCell ref="A120:D120"/>
    <mergeCell ref="A96:D96"/>
    <mergeCell ref="A97:D97"/>
    <mergeCell ref="A98:H98"/>
    <mergeCell ref="A102:I102"/>
    <mergeCell ref="A112:H112"/>
    <mergeCell ref="A113:I113"/>
    <mergeCell ref="A89:H89"/>
    <mergeCell ref="A90:I90"/>
    <mergeCell ref="A93:D93"/>
    <mergeCell ref="G93:H93"/>
    <mergeCell ref="A94:D94"/>
    <mergeCell ref="A95:D95"/>
    <mergeCell ref="A71:H71"/>
    <mergeCell ref="A75:I75"/>
    <mergeCell ref="A77:H77"/>
    <mergeCell ref="A78:I78"/>
    <mergeCell ref="A79:I79"/>
    <mergeCell ref="A80:B80"/>
    <mergeCell ref="C80:E80"/>
    <mergeCell ref="G80:H80"/>
    <mergeCell ref="A66:D66"/>
    <mergeCell ref="G66:H66"/>
    <mergeCell ref="A67:D67"/>
    <mergeCell ref="A68:D68"/>
    <mergeCell ref="A69:D69"/>
    <mergeCell ref="A70:D70"/>
    <mergeCell ref="A46:H46"/>
    <mergeCell ref="C49:I49"/>
    <mergeCell ref="C50:I50"/>
    <mergeCell ref="A51:I51"/>
    <mergeCell ref="A62:H62"/>
    <mergeCell ref="A63:I63"/>
    <mergeCell ref="A35:E35"/>
    <mergeCell ref="A44:H44"/>
    <mergeCell ref="A45:I45"/>
    <mergeCell ref="A18:I18"/>
    <mergeCell ref="A20:H20"/>
    <mergeCell ref="A21:I21"/>
    <mergeCell ref="A22:I22"/>
    <mergeCell ref="A23:B23"/>
    <mergeCell ref="C23:E23"/>
    <mergeCell ref="G23:H23"/>
    <mergeCell ref="A1:I1"/>
    <mergeCell ref="C3:I3"/>
    <mergeCell ref="C4:I4"/>
    <mergeCell ref="A5:I5"/>
    <mergeCell ref="A16:H16"/>
    <mergeCell ref="A17:I17"/>
    <mergeCell ref="A32:H32"/>
    <mergeCell ref="A33:I33"/>
    <mergeCell ref="A34:I34"/>
  </mergeCells>
  <conditionalFormatting sqref="I660 I658 I556 I485 I454 I352 I250 I179 I148 I77 I281 I383 I587 I46 I36:I44 I20 I24:I32 I104:I112 I127:I135 I206:I214 I229:I237 I308:I316 I331:I339 I81:I89 I183:I191 I285:I293 I387:I395 I489:I497 I591:I599 I410:I418 I433:I441 I512:I520 I535:I543 I614:I622 I637:I645 I8:I16 I54:I62 I156:I164 I258:I266 I360:I368 I462:I470 I564:I572 I67:I71 I94:I98 I117:I121 I140:I144 I169:I173 I196:I200 I219:I223 I242:I246 I271:I275 I298:I302 I321:I325 I344:I348 I373:I377 I400:I404 I423:I427 I446:I450 I475:I479 I502:I506 I525:I529 I548:I552 I577:I581 I604:I608 I627:I631 I650:I654">
    <cfRule type="cellIs" dxfId="189" priority="1" stopIfTrue="1" operator="notEqual">
      <formula>#REF!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57" fitToHeight="0" orientation="portrait" r:id="rId1"/>
  <headerFooter alignWithMargins="0">
    <oddHeader>&amp;L&amp;G&amp;R&amp;G</oddHeader>
    <oddFooter>&amp;C&amp;"Tahoma,Normal"&amp;14&amp;A&amp;R&amp;"Tahoma,Normal"&amp;14&amp;P de &amp;N</oddFooter>
  </headerFooter>
  <rowBreaks count="12" manualBreakCount="12">
    <brk id="46" max="16383" man="1"/>
    <brk id="124" max="16383" man="1"/>
    <brk id="148" max="16383" man="1"/>
    <brk id="226" max="16383" man="1"/>
    <brk id="250" max="16383" man="1"/>
    <brk id="328" max="16383" man="1"/>
    <brk id="352" max="16383" man="1"/>
    <brk id="430" max="16383" man="1"/>
    <brk id="454" max="16383" man="1"/>
    <brk id="532" max="16383" man="1"/>
    <brk id="556" max="16383" man="1"/>
    <brk id="634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17"/>
  <sheetViews>
    <sheetView workbookViewId="0">
      <selection activeCell="G16" sqref="G16"/>
    </sheetView>
  </sheetViews>
  <sheetFormatPr baseColWidth="10" defaultRowHeight="12.75"/>
  <cols>
    <col min="5" max="5" width="14.85546875" bestFit="1" customWidth="1"/>
    <col min="7" max="7" width="15.42578125" customWidth="1"/>
  </cols>
  <sheetData>
    <row r="1" spans="1:29" ht="15">
      <c r="A1" s="71" t="s">
        <v>149</v>
      </c>
      <c r="B1" s="71"/>
      <c r="C1" s="71"/>
      <c r="D1" s="71"/>
      <c r="E1" s="71"/>
      <c r="F1" s="71"/>
      <c r="G1" s="72"/>
      <c r="H1" s="71" t="str">
        <f>'1. Resumen'!C7</f>
        <v>Beneficiario 2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</row>
    <row r="2" spans="1:29" ht="15">
      <c r="A2" s="10"/>
      <c r="B2" s="10"/>
      <c r="C2" s="10"/>
      <c r="D2" s="10"/>
      <c r="E2" s="10"/>
      <c r="F2" s="10"/>
      <c r="G2" s="4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29" ht="15">
      <c r="A3" s="255" t="s">
        <v>147</v>
      </c>
      <c r="B3" s="256"/>
      <c r="C3" s="256"/>
      <c r="D3" s="257"/>
      <c r="E3" s="151" t="s">
        <v>1</v>
      </c>
      <c r="F3" s="68">
        <f>'1. Resumen'!A47</f>
        <v>0</v>
      </c>
      <c r="G3" s="68">
        <f>'1. Resumen'!A48</f>
        <v>0</v>
      </c>
      <c r="H3" s="68">
        <f>'1. Resumen'!A49</f>
        <v>0</v>
      </c>
      <c r="I3" s="68">
        <f>'1. Resumen'!A50</f>
        <v>0</v>
      </c>
      <c r="J3" s="68">
        <f>'1. Resumen'!A51</f>
        <v>0</v>
      </c>
      <c r="K3" s="68">
        <f>'1. Resumen'!A52</f>
        <v>0</v>
      </c>
      <c r="L3" s="68">
        <f>'1. Resumen'!A53</f>
        <v>0</v>
      </c>
      <c r="M3" s="68">
        <f>'1. Resumen'!A54</f>
        <v>0</v>
      </c>
      <c r="N3" s="68">
        <f>'1. Resumen'!A55</f>
        <v>0</v>
      </c>
      <c r="O3" s="68">
        <f>'1. Resumen'!A56</f>
        <v>0</v>
      </c>
      <c r="P3" s="68">
        <f>'1. Resumen'!A57</f>
        <v>0</v>
      </c>
      <c r="Q3" s="68">
        <f>'1. Resumen'!A58</f>
        <v>0</v>
      </c>
      <c r="R3" s="68">
        <f>'1. Resumen'!A59</f>
        <v>0</v>
      </c>
      <c r="S3" s="68">
        <f>'1. Resumen'!A60</f>
        <v>0</v>
      </c>
      <c r="T3" s="68">
        <f>'1. Resumen'!A61</f>
        <v>0</v>
      </c>
      <c r="U3" s="68">
        <f>'1. Resumen'!A62</f>
        <v>0</v>
      </c>
      <c r="V3" s="68">
        <f>'1. Resumen'!A63</f>
        <v>0</v>
      </c>
      <c r="W3" s="68">
        <f>'1. Resumen'!A64</f>
        <v>0</v>
      </c>
      <c r="X3" s="68">
        <f>'1. Resumen'!A65</f>
        <v>0</v>
      </c>
      <c r="Y3" s="68">
        <f>'1. Resumen'!A66</f>
        <v>0</v>
      </c>
      <c r="Z3" s="68">
        <f>'1. Resumen'!A67</f>
        <v>0</v>
      </c>
      <c r="AA3" s="68">
        <f>'1. Resumen'!A68</f>
        <v>0</v>
      </c>
      <c r="AB3" s="68">
        <f>'1. Resumen'!A69</f>
        <v>0</v>
      </c>
      <c r="AC3" s="68">
        <f>'1. Resumen'!A70</f>
        <v>0</v>
      </c>
    </row>
    <row r="4" spans="1:29" ht="15">
      <c r="A4" s="246">
        <f>'1. Resumen'!A38</f>
        <v>0</v>
      </c>
      <c r="B4" s="247"/>
      <c r="C4" s="247"/>
      <c r="D4" s="248"/>
      <c r="E4" s="157">
        <f>SUM(F4:AC4)</f>
        <v>0</v>
      </c>
      <c r="F4" s="160" t="s">
        <v>109</v>
      </c>
      <c r="G4" s="160" t="s">
        <v>109</v>
      </c>
      <c r="H4" s="160" t="s">
        <v>109</v>
      </c>
      <c r="I4" s="160" t="s">
        <v>109</v>
      </c>
      <c r="J4" s="160" t="s">
        <v>109</v>
      </c>
      <c r="K4" s="160" t="s">
        <v>109</v>
      </c>
      <c r="L4" s="160" t="s">
        <v>109</v>
      </c>
      <c r="M4" s="160" t="s">
        <v>109</v>
      </c>
      <c r="N4" s="160" t="s">
        <v>109</v>
      </c>
      <c r="O4" s="160" t="s">
        <v>109</v>
      </c>
      <c r="P4" s="160" t="s">
        <v>109</v>
      </c>
      <c r="Q4" s="160" t="s">
        <v>109</v>
      </c>
      <c r="R4" s="160" t="s">
        <v>109</v>
      </c>
      <c r="S4" s="160" t="s">
        <v>109</v>
      </c>
      <c r="T4" s="160" t="s">
        <v>109</v>
      </c>
      <c r="U4" s="160" t="s">
        <v>109</v>
      </c>
      <c r="V4" s="160" t="s">
        <v>109</v>
      </c>
      <c r="W4" s="160" t="s">
        <v>109</v>
      </c>
      <c r="X4" s="160" t="s">
        <v>109</v>
      </c>
      <c r="Y4" s="160" t="s">
        <v>109</v>
      </c>
      <c r="Z4" s="160" t="s">
        <v>109</v>
      </c>
      <c r="AA4" s="160" t="s">
        <v>109</v>
      </c>
      <c r="AB4" s="160" t="s">
        <v>109</v>
      </c>
      <c r="AC4" s="160" t="s">
        <v>109</v>
      </c>
    </row>
    <row r="5" spans="1:29" ht="15">
      <c r="A5" s="246">
        <f>'1. Resumen'!A39</f>
        <v>0</v>
      </c>
      <c r="B5" s="247"/>
      <c r="C5" s="247"/>
      <c r="D5" s="248"/>
      <c r="E5" s="157">
        <f t="shared" ref="E5:E10" si="0">SUM(F5:AC5)</f>
        <v>0</v>
      </c>
      <c r="F5" s="160" t="s">
        <v>109</v>
      </c>
      <c r="G5" s="160" t="s">
        <v>109</v>
      </c>
      <c r="H5" s="160" t="s">
        <v>109</v>
      </c>
      <c r="I5" s="160" t="s">
        <v>109</v>
      </c>
      <c r="J5" s="160" t="s">
        <v>109</v>
      </c>
      <c r="K5" s="160" t="s">
        <v>109</v>
      </c>
      <c r="L5" s="160" t="s">
        <v>109</v>
      </c>
      <c r="M5" s="160" t="s">
        <v>109</v>
      </c>
      <c r="N5" s="160" t="s">
        <v>109</v>
      </c>
      <c r="O5" s="160" t="s">
        <v>109</v>
      </c>
      <c r="P5" s="160" t="s">
        <v>109</v>
      </c>
      <c r="Q5" s="160" t="s">
        <v>109</v>
      </c>
      <c r="R5" s="160" t="s">
        <v>109</v>
      </c>
      <c r="S5" s="160" t="s">
        <v>109</v>
      </c>
      <c r="T5" s="160" t="s">
        <v>109</v>
      </c>
      <c r="U5" s="160" t="s">
        <v>109</v>
      </c>
      <c r="V5" s="160" t="s">
        <v>109</v>
      </c>
      <c r="W5" s="160" t="s">
        <v>109</v>
      </c>
      <c r="X5" s="160" t="s">
        <v>109</v>
      </c>
      <c r="Y5" s="160" t="s">
        <v>109</v>
      </c>
      <c r="Z5" s="160" t="s">
        <v>109</v>
      </c>
      <c r="AA5" s="160" t="s">
        <v>109</v>
      </c>
      <c r="AB5" s="160" t="s">
        <v>109</v>
      </c>
      <c r="AC5" s="160" t="s">
        <v>109</v>
      </c>
    </row>
    <row r="6" spans="1:29" ht="15">
      <c r="A6" s="246">
        <f>'1. Resumen'!A40</f>
        <v>0</v>
      </c>
      <c r="B6" s="247"/>
      <c r="C6" s="247"/>
      <c r="D6" s="248"/>
      <c r="E6" s="157">
        <f t="shared" si="0"/>
        <v>0</v>
      </c>
      <c r="F6" s="160" t="s">
        <v>109</v>
      </c>
      <c r="G6" s="160" t="s">
        <v>109</v>
      </c>
      <c r="H6" s="160" t="s">
        <v>109</v>
      </c>
      <c r="I6" s="160" t="s">
        <v>109</v>
      </c>
      <c r="J6" s="160" t="s">
        <v>109</v>
      </c>
      <c r="K6" s="160" t="s">
        <v>109</v>
      </c>
      <c r="L6" s="160" t="s">
        <v>109</v>
      </c>
      <c r="M6" s="160" t="s">
        <v>109</v>
      </c>
      <c r="N6" s="160" t="s">
        <v>109</v>
      </c>
      <c r="O6" s="160" t="s">
        <v>109</v>
      </c>
      <c r="P6" s="160" t="s">
        <v>109</v>
      </c>
      <c r="Q6" s="160" t="s">
        <v>109</v>
      </c>
      <c r="R6" s="160" t="s">
        <v>109</v>
      </c>
      <c r="S6" s="160" t="s">
        <v>109</v>
      </c>
      <c r="T6" s="160" t="s">
        <v>109</v>
      </c>
      <c r="U6" s="160" t="s">
        <v>109</v>
      </c>
      <c r="V6" s="160" t="s">
        <v>109</v>
      </c>
      <c r="W6" s="160" t="s">
        <v>109</v>
      </c>
      <c r="X6" s="160" t="s">
        <v>109</v>
      </c>
      <c r="Y6" s="160" t="s">
        <v>109</v>
      </c>
      <c r="Z6" s="160" t="s">
        <v>109</v>
      </c>
      <c r="AA6" s="160" t="s">
        <v>109</v>
      </c>
      <c r="AB6" s="160" t="s">
        <v>109</v>
      </c>
      <c r="AC6" s="160" t="s">
        <v>109</v>
      </c>
    </row>
    <row r="7" spans="1:29" ht="15">
      <c r="A7" s="246">
        <f>'1. Resumen'!A41</f>
        <v>0</v>
      </c>
      <c r="B7" s="247"/>
      <c r="C7" s="247"/>
      <c r="D7" s="248"/>
      <c r="E7" s="157">
        <f t="shared" si="0"/>
        <v>0</v>
      </c>
      <c r="F7" s="160" t="s">
        <v>109</v>
      </c>
      <c r="G7" s="160" t="s">
        <v>109</v>
      </c>
      <c r="H7" s="160" t="s">
        <v>109</v>
      </c>
      <c r="I7" s="160" t="s">
        <v>109</v>
      </c>
      <c r="J7" s="160" t="s">
        <v>109</v>
      </c>
      <c r="K7" s="160" t="s">
        <v>109</v>
      </c>
      <c r="L7" s="160" t="s">
        <v>109</v>
      </c>
      <c r="M7" s="160" t="s">
        <v>109</v>
      </c>
      <c r="N7" s="160" t="s">
        <v>109</v>
      </c>
      <c r="O7" s="160" t="s">
        <v>109</v>
      </c>
      <c r="P7" s="160" t="s">
        <v>109</v>
      </c>
      <c r="Q7" s="160" t="s">
        <v>109</v>
      </c>
      <c r="R7" s="160" t="s">
        <v>109</v>
      </c>
      <c r="S7" s="160" t="s">
        <v>109</v>
      </c>
      <c r="T7" s="160" t="s">
        <v>109</v>
      </c>
      <c r="U7" s="160" t="s">
        <v>109</v>
      </c>
      <c r="V7" s="160" t="s">
        <v>109</v>
      </c>
      <c r="W7" s="160" t="s">
        <v>109</v>
      </c>
      <c r="X7" s="160" t="s">
        <v>109</v>
      </c>
      <c r="Y7" s="160" t="s">
        <v>109</v>
      </c>
      <c r="Z7" s="160" t="s">
        <v>109</v>
      </c>
      <c r="AA7" s="160" t="s">
        <v>109</v>
      </c>
      <c r="AB7" s="160" t="s">
        <v>109</v>
      </c>
      <c r="AC7" s="160" t="s">
        <v>109</v>
      </c>
    </row>
    <row r="8" spans="1:29" ht="15">
      <c r="A8" s="246">
        <f>'1. Resumen'!A42</f>
        <v>0</v>
      </c>
      <c r="B8" s="247"/>
      <c r="C8" s="247"/>
      <c r="D8" s="248"/>
      <c r="E8" s="157">
        <f t="shared" si="0"/>
        <v>0</v>
      </c>
      <c r="F8" s="160" t="s">
        <v>109</v>
      </c>
      <c r="G8" s="160" t="s">
        <v>109</v>
      </c>
      <c r="H8" s="160" t="s">
        <v>109</v>
      </c>
      <c r="I8" s="160" t="s">
        <v>109</v>
      </c>
      <c r="J8" s="160" t="s">
        <v>109</v>
      </c>
      <c r="K8" s="160" t="s">
        <v>109</v>
      </c>
      <c r="L8" s="160" t="s">
        <v>109</v>
      </c>
      <c r="M8" s="160" t="s">
        <v>109</v>
      </c>
      <c r="N8" s="160" t="s">
        <v>109</v>
      </c>
      <c r="O8" s="160" t="s">
        <v>109</v>
      </c>
      <c r="P8" s="160" t="s">
        <v>109</v>
      </c>
      <c r="Q8" s="160" t="s">
        <v>109</v>
      </c>
      <c r="R8" s="160" t="s">
        <v>109</v>
      </c>
      <c r="S8" s="160" t="s">
        <v>109</v>
      </c>
      <c r="T8" s="160" t="s">
        <v>109</v>
      </c>
      <c r="U8" s="160" t="s">
        <v>109</v>
      </c>
      <c r="V8" s="160" t="s">
        <v>109</v>
      </c>
      <c r="W8" s="160" t="s">
        <v>109</v>
      </c>
      <c r="X8" s="160" t="s">
        <v>109</v>
      </c>
      <c r="Y8" s="160" t="s">
        <v>109</v>
      </c>
      <c r="Z8" s="160" t="s">
        <v>109</v>
      </c>
      <c r="AA8" s="160" t="s">
        <v>109</v>
      </c>
      <c r="AB8" s="160" t="s">
        <v>109</v>
      </c>
      <c r="AC8" s="160" t="s">
        <v>109</v>
      </c>
    </row>
    <row r="9" spans="1:29" ht="15">
      <c r="A9" s="246">
        <f>'1. Resumen'!A43</f>
        <v>0</v>
      </c>
      <c r="B9" s="247"/>
      <c r="C9" s="247"/>
      <c r="D9" s="248"/>
      <c r="E9" s="157">
        <f t="shared" si="0"/>
        <v>0</v>
      </c>
      <c r="F9" s="160" t="s">
        <v>109</v>
      </c>
      <c r="G9" s="160" t="s">
        <v>109</v>
      </c>
      <c r="H9" s="160" t="s">
        <v>109</v>
      </c>
      <c r="I9" s="160" t="s">
        <v>109</v>
      </c>
      <c r="J9" s="160" t="s">
        <v>109</v>
      </c>
      <c r="K9" s="160" t="s">
        <v>109</v>
      </c>
      <c r="L9" s="160" t="s">
        <v>109</v>
      </c>
      <c r="M9" s="160" t="s">
        <v>109</v>
      </c>
      <c r="N9" s="160" t="s">
        <v>109</v>
      </c>
      <c r="O9" s="160" t="s">
        <v>109</v>
      </c>
      <c r="P9" s="160" t="s">
        <v>109</v>
      </c>
      <c r="Q9" s="160" t="s">
        <v>109</v>
      </c>
      <c r="R9" s="160" t="s">
        <v>109</v>
      </c>
      <c r="S9" s="160" t="s">
        <v>109</v>
      </c>
      <c r="T9" s="160" t="s">
        <v>109</v>
      </c>
      <c r="U9" s="160" t="s">
        <v>109</v>
      </c>
      <c r="V9" s="160" t="s">
        <v>109</v>
      </c>
      <c r="W9" s="160" t="s">
        <v>109</v>
      </c>
      <c r="X9" s="160" t="s">
        <v>109</v>
      </c>
      <c r="Y9" s="160" t="s">
        <v>109</v>
      </c>
      <c r="Z9" s="160" t="s">
        <v>109</v>
      </c>
      <c r="AA9" s="160" t="s">
        <v>109</v>
      </c>
      <c r="AB9" s="160" t="s">
        <v>109</v>
      </c>
      <c r="AC9" s="160" t="s">
        <v>109</v>
      </c>
    </row>
    <row r="10" spans="1:29" ht="15">
      <c r="A10" s="246">
        <f>'1. Resumen'!A44</f>
        <v>0</v>
      </c>
      <c r="B10" s="247"/>
      <c r="C10" s="247"/>
      <c r="D10" s="248"/>
      <c r="E10" s="157">
        <f t="shared" si="0"/>
        <v>0</v>
      </c>
      <c r="F10" s="160" t="s">
        <v>109</v>
      </c>
      <c r="G10" s="160" t="s">
        <v>109</v>
      </c>
      <c r="H10" s="160" t="s">
        <v>109</v>
      </c>
      <c r="I10" s="160" t="s">
        <v>109</v>
      </c>
      <c r="J10" s="160" t="s">
        <v>109</v>
      </c>
      <c r="K10" s="160" t="s">
        <v>109</v>
      </c>
      <c r="L10" s="160" t="s">
        <v>109</v>
      </c>
      <c r="M10" s="160" t="s">
        <v>109</v>
      </c>
      <c r="N10" s="160" t="s">
        <v>109</v>
      </c>
      <c r="O10" s="160" t="s">
        <v>109</v>
      </c>
      <c r="P10" s="160" t="s">
        <v>109</v>
      </c>
      <c r="Q10" s="160" t="s">
        <v>109</v>
      </c>
      <c r="R10" s="160" t="s">
        <v>109</v>
      </c>
      <c r="S10" s="160" t="s">
        <v>109</v>
      </c>
      <c r="T10" s="160" t="s">
        <v>109</v>
      </c>
      <c r="U10" s="160" t="s">
        <v>109</v>
      </c>
      <c r="V10" s="160" t="s">
        <v>109</v>
      </c>
      <c r="W10" s="160" t="s">
        <v>109</v>
      </c>
      <c r="X10" s="160" t="s">
        <v>109</v>
      </c>
      <c r="Y10" s="160" t="s">
        <v>109</v>
      </c>
      <c r="Z10" s="160" t="s">
        <v>109</v>
      </c>
      <c r="AA10" s="160" t="s">
        <v>109</v>
      </c>
      <c r="AB10" s="160" t="s">
        <v>109</v>
      </c>
      <c r="AC10" s="160" t="s">
        <v>109</v>
      </c>
    </row>
    <row r="11" spans="1:29" ht="15">
      <c r="A11" s="158" t="s">
        <v>1</v>
      </c>
      <c r="B11" s="158"/>
      <c r="C11" s="158"/>
      <c r="D11" s="158"/>
      <c r="E11" s="159">
        <f>SUM(E4:E10)</f>
        <v>0</v>
      </c>
      <c r="F11" s="159">
        <f t="shared" ref="F11:AC11" si="1">SUM(F4:F10)</f>
        <v>0</v>
      </c>
      <c r="G11" s="159">
        <f t="shared" si="1"/>
        <v>0</v>
      </c>
      <c r="H11" s="159">
        <f t="shared" si="1"/>
        <v>0</v>
      </c>
      <c r="I11" s="159">
        <f t="shared" si="1"/>
        <v>0</v>
      </c>
      <c r="J11" s="159">
        <f t="shared" si="1"/>
        <v>0</v>
      </c>
      <c r="K11" s="159">
        <f t="shared" si="1"/>
        <v>0</v>
      </c>
      <c r="L11" s="159">
        <f t="shared" si="1"/>
        <v>0</v>
      </c>
      <c r="M11" s="159">
        <f t="shared" si="1"/>
        <v>0</v>
      </c>
      <c r="N11" s="159">
        <f t="shared" si="1"/>
        <v>0</v>
      </c>
      <c r="O11" s="159">
        <f t="shared" si="1"/>
        <v>0</v>
      </c>
      <c r="P11" s="159">
        <f t="shared" si="1"/>
        <v>0</v>
      </c>
      <c r="Q11" s="159">
        <f t="shared" si="1"/>
        <v>0</v>
      </c>
      <c r="R11" s="159">
        <f t="shared" si="1"/>
        <v>0</v>
      </c>
      <c r="S11" s="159">
        <f t="shared" si="1"/>
        <v>0</v>
      </c>
      <c r="T11" s="159">
        <f t="shared" si="1"/>
        <v>0</v>
      </c>
      <c r="U11" s="159">
        <f t="shared" si="1"/>
        <v>0</v>
      </c>
      <c r="V11" s="159">
        <f t="shared" si="1"/>
        <v>0</v>
      </c>
      <c r="W11" s="159">
        <f t="shared" si="1"/>
        <v>0</v>
      </c>
      <c r="X11" s="159">
        <f t="shared" si="1"/>
        <v>0</v>
      </c>
      <c r="Y11" s="159">
        <f t="shared" si="1"/>
        <v>0</v>
      </c>
      <c r="Z11" s="159">
        <f t="shared" si="1"/>
        <v>0</v>
      </c>
      <c r="AA11" s="159">
        <f t="shared" si="1"/>
        <v>0</v>
      </c>
      <c r="AB11" s="159">
        <f t="shared" si="1"/>
        <v>0</v>
      </c>
      <c r="AC11" s="159">
        <f t="shared" si="1"/>
        <v>0</v>
      </c>
    </row>
    <row r="12" spans="1:29" ht="15">
      <c r="A12" s="10"/>
      <c r="B12" s="10"/>
      <c r="C12" s="10"/>
      <c r="D12" s="10"/>
      <c r="E12" s="10"/>
      <c r="F12" s="10"/>
      <c r="G12" s="43"/>
      <c r="H12" s="10"/>
      <c r="I12" s="10"/>
    </row>
    <row r="13" spans="1:29" ht="15">
      <c r="A13" s="249" t="s">
        <v>79</v>
      </c>
      <c r="B13" s="250"/>
      <c r="C13" s="250"/>
      <c r="D13" s="250"/>
      <c r="E13" s="250"/>
      <c r="F13" s="251"/>
      <c r="G13" s="70" t="s">
        <v>80</v>
      </c>
      <c r="H13" s="10"/>
      <c r="I13" s="10"/>
    </row>
    <row r="14" spans="1:29" ht="15">
      <c r="A14" s="252" t="s">
        <v>81</v>
      </c>
      <c r="B14" s="253"/>
      <c r="C14" s="253"/>
      <c r="D14" s="253"/>
      <c r="E14" s="253"/>
      <c r="F14" s="254"/>
      <c r="G14" s="160"/>
      <c r="H14" s="10"/>
      <c r="I14" s="10"/>
    </row>
    <row r="15" spans="1:29" ht="15">
      <c r="A15" s="161" t="s">
        <v>82</v>
      </c>
      <c r="B15" s="162"/>
      <c r="C15" s="162"/>
      <c r="D15" s="163"/>
      <c r="E15" s="164"/>
      <c r="F15" s="164"/>
      <c r="G15" s="160"/>
      <c r="H15" s="10"/>
      <c r="I15" s="10"/>
    </row>
    <row r="16" spans="1:29" ht="15">
      <c r="A16" s="252" t="s">
        <v>83</v>
      </c>
      <c r="B16" s="253"/>
      <c r="C16" s="253"/>
      <c r="D16" s="253"/>
      <c r="E16" s="253"/>
      <c r="F16" s="254"/>
      <c r="G16" s="160"/>
      <c r="H16" s="10"/>
      <c r="I16" s="10"/>
    </row>
    <row r="17" spans="1:7" ht="15">
      <c r="A17" s="166" t="s">
        <v>1</v>
      </c>
      <c r="B17" s="165"/>
      <c r="C17" s="165"/>
      <c r="D17" s="165"/>
      <c r="E17" s="165"/>
      <c r="F17" s="165"/>
      <c r="G17" s="167">
        <f>SUM(G14:G16)</f>
        <v>0</v>
      </c>
    </row>
  </sheetData>
  <sheetProtection password="F220" sheet="1" objects="1" scenarios="1" formatColumns="0" formatRows="0" selectLockedCells="1"/>
  <mergeCells count="11">
    <mergeCell ref="A9:D9"/>
    <mergeCell ref="A10:D10"/>
    <mergeCell ref="A13:F13"/>
    <mergeCell ref="A14:F14"/>
    <mergeCell ref="A16:F16"/>
    <mergeCell ref="A8:D8"/>
    <mergeCell ref="A3:D3"/>
    <mergeCell ref="A4:D4"/>
    <mergeCell ref="A5:D5"/>
    <mergeCell ref="A6:D6"/>
    <mergeCell ref="A7:D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64</vt:i4>
      </vt:variant>
      <vt:variant>
        <vt:lpstr>Rangos con nombre</vt:lpstr>
      </vt:variant>
      <vt:variant>
        <vt:i4>1</vt:i4>
      </vt:variant>
    </vt:vector>
  </HeadingPairs>
  <TitlesOfParts>
    <vt:vector size="65" baseType="lpstr">
      <vt:lpstr>1. Resumen</vt:lpstr>
      <vt:lpstr>2. G por Categ_Activ_y_Anualid</vt:lpstr>
      <vt:lpstr>3. G por Categ_Activ_Anualid_B</vt:lpstr>
      <vt:lpstr>5. Distribuc_geográfica</vt:lpstr>
      <vt:lpstr>7.1.A Ppto Detallado BP</vt:lpstr>
      <vt:lpstr>7.1.B Distribuc_geográfica_BP</vt:lpstr>
      <vt:lpstr>7.1.C Resumen BP</vt:lpstr>
      <vt:lpstr>7.1.A Ppto Detallado B2</vt:lpstr>
      <vt:lpstr>7.1.B Distribuc_geográfica_B2</vt:lpstr>
      <vt:lpstr>7.1.C Resumen B2</vt:lpstr>
      <vt:lpstr>7.1.A Ppto Detallado B3</vt:lpstr>
      <vt:lpstr>7.1.B Distribuc_geográfica_B3</vt:lpstr>
      <vt:lpstr>7.1.C Resumen B3</vt:lpstr>
      <vt:lpstr>7.1.A Ppto Detallado B4</vt:lpstr>
      <vt:lpstr>7.1.B Distribuc_geográfica_B4</vt:lpstr>
      <vt:lpstr>7.1.C Resumen B4</vt:lpstr>
      <vt:lpstr>7.1.A Ppto Detallado B5</vt:lpstr>
      <vt:lpstr>7.1.B Distribuc_geográfica_B5</vt:lpstr>
      <vt:lpstr>7.1.C Resumen B5</vt:lpstr>
      <vt:lpstr>7.1.A Ppto Detallado B6</vt:lpstr>
      <vt:lpstr>7.1.B Distribuc_geográfica_B6</vt:lpstr>
      <vt:lpstr>7.1.C Resumen B6</vt:lpstr>
      <vt:lpstr>7.1.A Ppto Detallado B7</vt:lpstr>
      <vt:lpstr>7.1.B Distribuc_geográfica_B7</vt:lpstr>
      <vt:lpstr>7.1.C Resumen B7</vt:lpstr>
      <vt:lpstr>7.1.A Ppto Detallado B8</vt:lpstr>
      <vt:lpstr>7.1.B Distribuc_geográfica_B8</vt:lpstr>
      <vt:lpstr>7.1.C Resumen B8</vt:lpstr>
      <vt:lpstr>7.1.A Ppto Detallado B9</vt:lpstr>
      <vt:lpstr>7.1.B Distribuc_geográfica_B9</vt:lpstr>
      <vt:lpstr>7.1.C Resumen B9</vt:lpstr>
      <vt:lpstr>7.1.A Ppto Detallado B10</vt:lpstr>
      <vt:lpstr>7.1.B Distribuc_geográfica_B10</vt:lpstr>
      <vt:lpstr>7.1.C Resumen B10</vt:lpstr>
      <vt:lpstr>7.1.A Ppto Detallado B11</vt:lpstr>
      <vt:lpstr>7.1.B Distribuc_geográfica_B11</vt:lpstr>
      <vt:lpstr>7.1.C Resumen B11</vt:lpstr>
      <vt:lpstr>7.1.A Ppto Detallado B12</vt:lpstr>
      <vt:lpstr>7.1.B Distribuc_geográfica_B12</vt:lpstr>
      <vt:lpstr>7.1.C Resumen B12</vt:lpstr>
      <vt:lpstr>7.1.A Ppto Detallado B13</vt:lpstr>
      <vt:lpstr>7.1.B Distribuc_geográfica_B13</vt:lpstr>
      <vt:lpstr>7.1.C Resumen B13</vt:lpstr>
      <vt:lpstr>7.1.A Ppto Detallado B14</vt:lpstr>
      <vt:lpstr>7.1.B Distribuc_geográfica_B14</vt:lpstr>
      <vt:lpstr>7.1.C Resumen B14</vt:lpstr>
      <vt:lpstr>7.1.A Ppto Detallado B15</vt:lpstr>
      <vt:lpstr>7.1.B Distribuc_geográfica_B15</vt:lpstr>
      <vt:lpstr>7.1.C Resumen B15</vt:lpstr>
      <vt:lpstr>7.1.A Ppto Detallado B16</vt:lpstr>
      <vt:lpstr>7.1.B Distribuc_geográfica_B16</vt:lpstr>
      <vt:lpstr>7.1.C Resumen B16</vt:lpstr>
      <vt:lpstr>7.1.A Ppto Detallado B17</vt:lpstr>
      <vt:lpstr>7.1.B Distribuc_geográfica_B17</vt:lpstr>
      <vt:lpstr>7.1.C Resumen B17</vt:lpstr>
      <vt:lpstr>7.1.A Ppto Detallado B18</vt:lpstr>
      <vt:lpstr>7.1.B Distribuc_geográfica_B18</vt:lpstr>
      <vt:lpstr>7.1.C Resumen B18</vt:lpstr>
      <vt:lpstr>7.1.A Ppto Detallado B19</vt:lpstr>
      <vt:lpstr>7.1.B Distribuc_geográfica_B19</vt:lpstr>
      <vt:lpstr>7.1.C Resumen B19</vt:lpstr>
      <vt:lpstr>7.1.A Ppto Detallado B20</vt:lpstr>
      <vt:lpstr>7.1.B Distribuc_geográfica_B20</vt:lpstr>
      <vt:lpstr>7.1.C Resumen B20</vt:lpstr>
      <vt:lpstr>'1. Resumen'!Print_Area</vt:lpstr>
    </vt:vector>
  </TitlesOfParts>
  <Company>Junta Extremadura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agonzalez</cp:lastModifiedBy>
  <cp:lastPrinted>2017-10-17T12:53:44Z</cp:lastPrinted>
  <dcterms:created xsi:type="dcterms:W3CDTF">2007-12-13T09:21:54Z</dcterms:created>
  <dcterms:modified xsi:type="dcterms:W3CDTF">2018-02-01T14:17:42Z</dcterms:modified>
</cp:coreProperties>
</file>